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8800" windowHeight="12480" tabRatio="753" activeTab="1"/>
  </bookViews>
  <sheets>
    <sheet name="Laws" sheetId="88" r:id="rId1"/>
    <sheet name="Deliverables" sheetId="108" r:id="rId2"/>
    <sheet name="Deliverables - Potential Harm" sheetId="98" r:id="rId3"/>
    <sheet name="Organizational Units" sheetId="91" r:id="rId4"/>
    <sheet name="ComprehensiveStrategic Finances" sheetId="105" r:id="rId5"/>
    <sheet name="Performance Measures" sheetId="62" r:id="rId6"/>
    <sheet name="Strategic Plan Summary" sheetId="106" r:id="rId7"/>
    <sheet name="Drop Down Options" sheetId="36" r:id="rId8"/>
  </sheets>
  <externalReferences>
    <externalReference r:id="rId9"/>
    <externalReference r:id="rId10"/>
  </externalReferences>
  <definedNames>
    <definedName name="AgencyName">'Drop Down Options'!$A$1:$A$5</definedName>
    <definedName name="BasisforEval" localSheetId="4">'[1]Drop Down Options'!#REF!</definedName>
    <definedName name="BasisforEval" localSheetId="6">'[1]Drop Down Options'!#REF!</definedName>
    <definedName name="BasisforEval">'Drop Down Options'!#REF!</definedName>
    <definedName name="BasisforfurtherEval" localSheetId="4">'[1]Drop Down Options'!#REF!</definedName>
    <definedName name="BasisforfurtherEval" localSheetId="6">'[1]Drop Down Options'!#REF!</definedName>
    <definedName name="BasisforfurtherEval">'Drop Down Options'!#REF!</definedName>
    <definedName name="Eval">'Drop Down Options'!$A$17:$A$21</definedName>
    <definedName name="EvalOptions" localSheetId="4">'[1]Drop Down Options'!#REF!</definedName>
    <definedName name="EvalOptions" localSheetId="6">'[1]Drop Down Options'!#REF!</definedName>
    <definedName name="EvalOptions">'Drop Down Options'!#REF!</definedName>
    <definedName name="PartnerEntityType">'Drop Down Options'!$A$24:$A$29</definedName>
    <definedName name="_xlnm.Print_Titles" localSheetId="4">'ComprehensiveStrategic Finances'!$8:$9</definedName>
    <definedName name="_xlnm.Print_Titles" localSheetId="1">Deliverables!$4:$4</definedName>
    <definedName name="_xlnm.Print_Titles" localSheetId="2">'Deliverables - Potential Harm'!$1:$4</definedName>
    <definedName name="_xlnm.Print_Titles" localSheetId="0">Laws!$1:$5</definedName>
    <definedName name="_xlnm.Print_Titles" localSheetId="3">'Organizational Units'!$6:$6</definedName>
    <definedName name="_xlnm.Print_Titles" localSheetId="5">'Performance Measures'!$6:$6</definedName>
    <definedName name="_xlnm.Print_Titles" localSheetId="6">'Strategic Plan Summary'!$11:$12</definedName>
    <definedName name="TypeofMeasure" localSheetId="4">#REF!</definedName>
    <definedName name="TypeofMeasure" localSheetId="6">#REF!</definedName>
    <definedName name="TypeofMeasure">#REF!</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6" i="88" l="1"/>
  <c r="A37" i="88" s="1"/>
  <c r="A38" i="88" s="1"/>
  <c r="A39" i="88" s="1"/>
  <c r="A40" i="88" s="1"/>
  <c r="A41" i="88" s="1"/>
  <c r="A42" i="88" s="1"/>
  <c r="A43" i="88" s="1"/>
  <c r="A44" i="88" s="1"/>
  <c r="A45" i="88" s="1"/>
  <c r="A46" i="88" s="1"/>
  <c r="A47" i="88" s="1"/>
  <c r="A48" i="88" s="1"/>
  <c r="A49" i="88" s="1"/>
  <c r="A50" i="88" s="1"/>
  <c r="A51" i="88" s="1"/>
  <c r="A52" i="88" s="1"/>
  <c r="A53" i="88" s="1"/>
  <c r="A54" i="88" s="1"/>
  <c r="A55" i="88" s="1"/>
  <c r="A56" i="88" s="1"/>
  <c r="A57" i="88" s="1"/>
  <c r="A58" i="88" s="1"/>
  <c r="A59" i="88" s="1"/>
  <c r="A60" i="88" s="1"/>
  <c r="A61" i="88" s="1"/>
  <c r="A62" i="88" s="1"/>
  <c r="A63" i="88" s="1"/>
  <c r="A64" i="88" s="1"/>
  <c r="A65" i="88" s="1"/>
  <c r="A66" i="88" s="1"/>
  <c r="A67" i="88" s="1"/>
  <c r="A68" i="88" s="1"/>
  <c r="A69" i="88" s="1"/>
  <c r="A70" i="88" s="1"/>
  <c r="A71" i="88" s="1"/>
  <c r="A72" i="88" s="1"/>
  <c r="A73" i="88" s="1"/>
  <c r="A74" i="88" s="1"/>
  <c r="A75" i="88" s="1"/>
  <c r="A76" i="88" s="1"/>
  <c r="A77" i="88" s="1"/>
  <c r="A78" i="88" s="1"/>
  <c r="A79" i="88" s="1"/>
  <c r="A80" i="88" s="1"/>
  <c r="A81" i="88" s="1"/>
  <c r="A82" i="88" s="1"/>
  <c r="A83" i="88" s="1"/>
  <c r="A84" i="88" s="1"/>
  <c r="A85" i="88" s="1"/>
  <c r="A86" i="88" s="1"/>
  <c r="A87" i="88" s="1"/>
  <c r="A88" i="88" s="1"/>
  <c r="A89" i="88" s="1"/>
  <c r="A90" i="88" s="1"/>
  <c r="A91" i="88" s="1"/>
  <c r="A92" i="88" s="1"/>
  <c r="A93" i="88" s="1"/>
  <c r="A94" i="88" s="1"/>
  <c r="A95" i="88" s="1"/>
  <c r="A96" i="88" s="1"/>
  <c r="A97" i="88" s="1"/>
  <c r="A98" i="88" s="1"/>
  <c r="A99" i="88" s="1"/>
  <c r="A100" i="88" s="1"/>
  <c r="A101" i="88" s="1"/>
  <c r="A102" i="88" s="1"/>
  <c r="A103" i="88" s="1"/>
  <c r="A104" i="88" s="1"/>
  <c r="A105" i="88" s="1"/>
  <c r="A106" i="88" s="1"/>
  <c r="A107" i="88" s="1"/>
  <c r="A108" i="88" s="1"/>
  <c r="A109" i="88" s="1"/>
  <c r="A110" i="88" s="1"/>
  <c r="A111" i="88" s="1"/>
  <c r="A112" i="88" s="1"/>
  <c r="A113" i="88" s="1"/>
  <c r="A114" i="88" s="1"/>
  <c r="A115" i="88" s="1"/>
  <c r="A116" i="88" s="1"/>
  <c r="A117" i="88" s="1"/>
  <c r="A118" i="88" s="1"/>
  <c r="A119" i="88" s="1"/>
  <c r="A120" i="88" s="1"/>
  <c r="A121" i="88" s="1"/>
  <c r="A122" i="88" s="1"/>
  <c r="A123" i="88" s="1"/>
  <c r="A124" i="88" s="1"/>
  <c r="A125" i="88" s="1"/>
  <c r="A126" i="88" s="1"/>
  <c r="A127" i="88" s="1"/>
  <c r="A128" i="88" s="1"/>
  <c r="A129" i="88" s="1"/>
  <c r="A130" i="88" s="1"/>
  <c r="A131" i="88" s="1"/>
  <c r="A132" i="88" s="1"/>
  <c r="A133" i="88" s="1"/>
  <c r="A134" i="88" s="1"/>
  <c r="A135" i="88" s="1"/>
  <c r="A136" i="88" s="1"/>
  <c r="C17" i="105" l="1"/>
  <c r="C24" i="105"/>
  <c r="D25" i="105"/>
  <c r="F25" i="105"/>
  <c r="G25" i="105"/>
  <c r="H25" i="105"/>
  <c r="I25" i="105"/>
  <c r="J25" i="105"/>
  <c r="K25" i="105"/>
  <c r="L25" i="105"/>
  <c r="M25" i="105"/>
  <c r="N25" i="105"/>
  <c r="O25" i="105"/>
  <c r="P25" i="105"/>
  <c r="Q25" i="105"/>
  <c r="R25" i="105"/>
  <c r="S25" i="105"/>
  <c r="T25" i="105"/>
  <c r="U25" i="105"/>
  <c r="V25" i="105"/>
  <c r="W25" i="105"/>
  <c r="X25" i="105"/>
  <c r="Y25" i="105"/>
  <c r="Z25" i="105"/>
  <c r="AA25" i="105"/>
  <c r="AB25" i="105"/>
  <c r="AC25" i="105"/>
  <c r="AD25" i="105"/>
  <c r="AE25" i="105"/>
  <c r="AF25" i="105"/>
  <c r="AG25" i="105"/>
  <c r="AH25" i="105"/>
  <c r="AI25" i="105"/>
  <c r="AJ25" i="105"/>
  <c r="C26" i="105"/>
  <c r="C36" i="105"/>
  <c r="C37" i="105"/>
  <c r="D38" i="105"/>
  <c r="D40" i="105" s="1"/>
  <c r="D115" i="105" s="1"/>
  <c r="E38" i="105"/>
  <c r="E40" i="105" s="1"/>
  <c r="F38" i="105"/>
  <c r="F40" i="105" s="1"/>
  <c r="G38" i="105"/>
  <c r="H38" i="105"/>
  <c r="H40" i="105" s="1"/>
  <c r="H51" i="105" s="1"/>
  <c r="I38" i="105"/>
  <c r="I40" i="105" s="1"/>
  <c r="I51" i="105" s="1"/>
  <c r="J38" i="105"/>
  <c r="J40" i="105" s="1"/>
  <c r="K38" i="105"/>
  <c r="L38" i="105"/>
  <c r="L40" i="105" s="1"/>
  <c r="L115" i="105" s="1"/>
  <c r="M38" i="105"/>
  <c r="M40" i="105" s="1"/>
  <c r="N38" i="105"/>
  <c r="N40" i="105" s="1"/>
  <c r="O38" i="105"/>
  <c r="P38" i="105"/>
  <c r="P40" i="105" s="1"/>
  <c r="P115" i="105" s="1"/>
  <c r="Q38" i="105"/>
  <c r="R38" i="105"/>
  <c r="R40" i="105" s="1"/>
  <c r="S38" i="105"/>
  <c r="T38" i="105"/>
  <c r="T40" i="105" s="1"/>
  <c r="U38" i="105"/>
  <c r="U40" i="105" s="1"/>
  <c r="V38" i="105"/>
  <c r="V40" i="105" s="1"/>
  <c r="W38" i="105"/>
  <c r="X38" i="105"/>
  <c r="X40" i="105" s="1"/>
  <c r="X51" i="105" s="1"/>
  <c r="Y38" i="105"/>
  <c r="Y40" i="105" s="1"/>
  <c r="Z38" i="105"/>
  <c r="Z40" i="105" s="1"/>
  <c r="AA38" i="105"/>
  <c r="AB38" i="105"/>
  <c r="AB40" i="105" s="1"/>
  <c r="AB115" i="105" s="1"/>
  <c r="AC38" i="105"/>
  <c r="AC40" i="105" s="1"/>
  <c r="AD38" i="105"/>
  <c r="AD40" i="105" s="1"/>
  <c r="AE38" i="105"/>
  <c r="AE40" i="105" s="1"/>
  <c r="AE51" i="105" s="1"/>
  <c r="AF38" i="105"/>
  <c r="AF40" i="105" s="1"/>
  <c r="AF115" i="105" s="1"/>
  <c r="AG38" i="105"/>
  <c r="AG40" i="105" s="1"/>
  <c r="AH38" i="105"/>
  <c r="AH40" i="105" s="1"/>
  <c r="AI38" i="105"/>
  <c r="AJ38" i="105"/>
  <c r="AJ40" i="105" s="1"/>
  <c r="C39" i="105"/>
  <c r="G40" i="105"/>
  <c r="G115" i="105" s="1"/>
  <c r="K40" i="105"/>
  <c r="K115" i="105" s="1"/>
  <c r="O40" i="105"/>
  <c r="O115" i="105" s="1"/>
  <c r="Q40" i="105"/>
  <c r="Q51" i="105" s="1"/>
  <c r="S40" i="105"/>
  <c r="S115" i="105" s="1"/>
  <c r="W40" i="105"/>
  <c r="W115" i="105" s="1"/>
  <c r="AA40" i="105"/>
  <c r="AA115" i="105" s="1"/>
  <c r="AI40" i="105"/>
  <c r="AI51" i="105" s="1"/>
  <c r="C56" i="105"/>
  <c r="C57" i="105"/>
  <c r="C58" i="105"/>
  <c r="C62" i="105"/>
  <c r="C67" i="105"/>
  <c r="C72" i="105"/>
  <c r="C73" i="105"/>
  <c r="C75" i="105"/>
  <c r="C76" i="105"/>
  <c r="C78" i="105"/>
  <c r="C79" i="105"/>
  <c r="C80" i="105"/>
  <c r="C81" i="105"/>
  <c r="C82" i="105"/>
  <c r="C83" i="105"/>
  <c r="C84" i="105"/>
  <c r="C85" i="105"/>
  <c r="C86" i="105"/>
  <c r="C89" i="105"/>
  <c r="C90" i="105"/>
  <c r="C91" i="105"/>
  <c r="C92" i="105"/>
  <c r="C93" i="105"/>
  <c r="C97" i="105"/>
  <c r="D101" i="105"/>
  <c r="D116" i="105" s="1"/>
  <c r="E101" i="105"/>
  <c r="E116" i="105" s="1"/>
  <c r="F101" i="105"/>
  <c r="F116" i="105" s="1"/>
  <c r="G101" i="105"/>
  <c r="G116" i="105" s="1"/>
  <c r="H101" i="105"/>
  <c r="H116" i="105" s="1"/>
  <c r="I101" i="105"/>
  <c r="I116" i="105" s="1"/>
  <c r="J101" i="105"/>
  <c r="J116" i="105" s="1"/>
  <c r="K101" i="105"/>
  <c r="K116" i="105" s="1"/>
  <c r="L101" i="105"/>
  <c r="L116" i="105" s="1"/>
  <c r="M101" i="105"/>
  <c r="M116" i="105" s="1"/>
  <c r="N101" i="105"/>
  <c r="N116" i="105" s="1"/>
  <c r="O101" i="105"/>
  <c r="O116" i="105" s="1"/>
  <c r="P101" i="105"/>
  <c r="P116" i="105" s="1"/>
  <c r="Q101" i="105"/>
  <c r="Q116" i="105" s="1"/>
  <c r="R101" i="105"/>
  <c r="S101" i="105"/>
  <c r="S116" i="105" s="1"/>
  <c r="T101" i="105"/>
  <c r="T116" i="105" s="1"/>
  <c r="U101" i="105"/>
  <c r="U116" i="105" s="1"/>
  <c r="V101" i="105"/>
  <c r="V116" i="105" s="1"/>
  <c r="W101" i="105"/>
  <c r="W116" i="105" s="1"/>
  <c r="X101" i="105"/>
  <c r="X116" i="105" s="1"/>
  <c r="Y101" i="105"/>
  <c r="Y116" i="105" s="1"/>
  <c r="Z101" i="105"/>
  <c r="Z116" i="105" s="1"/>
  <c r="AA101" i="105"/>
  <c r="AA116" i="105" s="1"/>
  <c r="AB101" i="105"/>
  <c r="AB116" i="105" s="1"/>
  <c r="AC101" i="105"/>
  <c r="AC116" i="105" s="1"/>
  <c r="AD101" i="105"/>
  <c r="AD116" i="105" s="1"/>
  <c r="AE101" i="105"/>
  <c r="AE116" i="105" s="1"/>
  <c r="AF101" i="105"/>
  <c r="AF116" i="105" s="1"/>
  <c r="AG101" i="105"/>
  <c r="AG116" i="105" s="1"/>
  <c r="AH101" i="105"/>
  <c r="AI101" i="105"/>
  <c r="AI116" i="105" s="1"/>
  <c r="AJ101" i="105"/>
  <c r="AJ116" i="105" s="1"/>
  <c r="D107" i="105"/>
  <c r="E107" i="105"/>
  <c r="E117" i="105" s="1"/>
  <c r="F107" i="105"/>
  <c r="F117" i="105" s="1"/>
  <c r="G107" i="105"/>
  <c r="G117" i="105" s="1"/>
  <c r="H107" i="105"/>
  <c r="H117" i="105" s="1"/>
  <c r="I107" i="105"/>
  <c r="I117" i="105" s="1"/>
  <c r="J107" i="105"/>
  <c r="J117" i="105" s="1"/>
  <c r="K107" i="105"/>
  <c r="K117" i="105" s="1"/>
  <c r="L107" i="105"/>
  <c r="L117" i="105" s="1"/>
  <c r="M107" i="105"/>
  <c r="M117" i="105" s="1"/>
  <c r="N107" i="105"/>
  <c r="N117" i="105" s="1"/>
  <c r="O107" i="105"/>
  <c r="O117" i="105" s="1"/>
  <c r="P107" i="105"/>
  <c r="P117" i="105" s="1"/>
  <c r="Q107" i="105"/>
  <c r="Q117" i="105" s="1"/>
  <c r="R107" i="105"/>
  <c r="R117" i="105" s="1"/>
  <c r="S107" i="105"/>
  <c r="S117" i="105" s="1"/>
  <c r="T107" i="105"/>
  <c r="T117" i="105" s="1"/>
  <c r="U107" i="105"/>
  <c r="U117" i="105" s="1"/>
  <c r="V107" i="105"/>
  <c r="V117" i="105" s="1"/>
  <c r="W107" i="105"/>
  <c r="W117" i="105" s="1"/>
  <c r="X107" i="105"/>
  <c r="X117" i="105" s="1"/>
  <c r="Y107" i="105"/>
  <c r="Y117" i="105" s="1"/>
  <c r="Z107" i="105"/>
  <c r="Z117" i="105" s="1"/>
  <c r="AA107" i="105"/>
  <c r="AA117" i="105" s="1"/>
  <c r="AB107" i="105"/>
  <c r="AB117" i="105" s="1"/>
  <c r="AC107" i="105"/>
  <c r="AC117" i="105" s="1"/>
  <c r="AD107" i="105"/>
  <c r="AD117" i="105" s="1"/>
  <c r="AE107" i="105"/>
  <c r="AE117" i="105" s="1"/>
  <c r="AF107" i="105"/>
  <c r="AF117" i="105" s="1"/>
  <c r="AG107" i="105"/>
  <c r="AG117" i="105" s="1"/>
  <c r="AH107" i="105"/>
  <c r="AH117" i="105" s="1"/>
  <c r="AI107" i="105"/>
  <c r="AI117" i="105" s="1"/>
  <c r="AJ107" i="105"/>
  <c r="AJ117" i="105" s="1"/>
  <c r="D112" i="105"/>
  <c r="E112" i="105"/>
  <c r="F112" i="105"/>
  <c r="G112" i="105"/>
  <c r="H112" i="105"/>
  <c r="I112" i="105"/>
  <c r="J112" i="105"/>
  <c r="K112" i="105"/>
  <c r="L112" i="105"/>
  <c r="M112" i="105"/>
  <c r="N112" i="105"/>
  <c r="O112" i="105"/>
  <c r="P112" i="105"/>
  <c r="Q112" i="105"/>
  <c r="R112" i="105"/>
  <c r="S112" i="105"/>
  <c r="T112" i="105"/>
  <c r="U112" i="105"/>
  <c r="V112" i="105"/>
  <c r="W112" i="105"/>
  <c r="X112" i="105"/>
  <c r="Y112" i="105"/>
  <c r="Z112" i="105"/>
  <c r="AA112" i="105"/>
  <c r="AB112" i="105"/>
  <c r="AC112" i="105"/>
  <c r="AD112" i="105"/>
  <c r="AE112" i="105"/>
  <c r="AF112" i="105"/>
  <c r="AG112" i="105"/>
  <c r="AH112" i="105"/>
  <c r="AI112" i="105"/>
  <c r="AJ112" i="105"/>
  <c r="D113" i="105"/>
  <c r="E113" i="105"/>
  <c r="F113" i="105"/>
  <c r="G113" i="105"/>
  <c r="H113" i="105"/>
  <c r="I113" i="105"/>
  <c r="J113" i="105"/>
  <c r="K113" i="105"/>
  <c r="L113" i="105"/>
  <c r="M113" i="105"/>
  <c r="N113" i="105"/>
  <c r="O113" i="105"/>
  <c r="P113" i="105"/>
  <c r="Q113" i="105"/>
  <c r="R113" i="105"/>
  <c r="S113" i="105"/>
  <c r="T113" i="105"/>
  <c r="U113" i="105"/>
  <c r="V113" i="105"/>
  <c r="W113" i="105"/>
  <c r="X113" i="105"/>
  <c r="Y113" i="105"/>
  <c r="Z113" i="105"/>
  <c r="AA113" i="105"/>
  <c r="AB113" i="105"/>
  <c r="AC113" i="105"/>
  <c r="AD113" i="105"/>
  <c r="AE113" i="105"/>
  <c r="AF113" i="105"/>
  <c r="AG113" i="105"/>
  <c r="AH113" i="105"/>
  <c r="AI113" i="105"/>
  <c r="AJ113" i="105"/>
  <c r="I114" i="105"/>
  <c r="N114" i="105"/>
  <c r="B115" i="105"/>
  <c r="R116" i="105"/>
  <c r="AH116" i="105"/>
  <c r="D125" i="105"/>
  <c r="D226" i="105" s="1"/>
  <c r="E125" i="105"/>
  <c r="F125" i="105"/>
  <c r="F226" i="105" s="1"/>
  <c r="G125" i="105"/>
  <c r="G226" i="105" s="1"/>
  <c r="H125" i="105"/>
  <c r="H226" i="105" s="1"/>
  <c r="I125" i="105"/>
  <c r="J125" i="105"/>
  <c r="J226" i="105" s="1"/>
  <c r="K125" i="105"/>
  <c r="K226" i="105" s="1"/>
  <c r="L125" i="105"/>
  <c r="L226" i="105" s="1"/>
  <c r="M125" i="105"/>
  <c r="N125" i="105"/>
  <c r="N226" i="105" s="1"/>
  <c r="O125" i="105"/>
  <c r="O226" i="105" s="1"/>
  <c r="P125" i="105"/>
  <c r="P226" i="105" s="1"/>
  <c r="Q125" i="105"/>
  <c r="R125" i="105"/>
  <c r="R226" i="105" s="1"/>
  <c r="S125" i="105"/>
  <c r="S226" i="105" s="1"/>
  <c r="T125" i="105"/>
  <c r="T226" i="105" s="1"/>
  <c r="U125" i="105"/>
  <c r="V125" i="105"/>
  <c r="V226" i="105" s="1"/>
  <c r="W125" i="105"/>
  <c r="W226" i="105" s="1"/>
  <c r="X125" i="105"/>
  <c r="Y125" i="105"/>
  <c r="Z125" i="105"/>
  <c r="Z226" i="105" s="1"/>
  <c r="AA125" i="105"/>
  <c r="AA226" i="105" s="1"/>
  <c r="AB125" i="105"/>
  <c r="AB226" i="105" s="1"/>
  <c r="AC125" i="105"/>
  <c r="AD125" i="105"/>
  <c r="AD226" i="105" s="1"/>
  <c r="AE125" i="105"/>
  <c r="AE226" i="105" s="1"/>
  <c r="AF125" i="105"/>
  <c r="AG125" i="105"/>
  <c r="AH125" i="105"/>
  <c r="AH226" i="105" s="1"/>
  <c r="AI125" i="105"/>
  <c r="AI226" i="105" s="1"/>
  <c r="AJ125" i="105"/>
  <c r="AJ226" i="105" s="1"/>
  <c r="D126" i="105"/>
  <c r="D227" i="105" s="1"/>
  <c r="E126" i="105"/>
  <c r="E227" i="105" s="1"/>
  <c r="F126" i="105"/>
  <c r="F227" i="105" s="1"/>
  <c r="G126" i="105"/>
  <c r="G227" i="105" s="1"/>
  <c r="H126" i="105"/>
  <c r="H227" i="105" s="1"/>
  <c r="I126" i="105"/>
  <c r="I227" i="105" s="1"/>
  <c r="J126" i="105"/>
  <c r="J227" i="105" s="1"/>
  <c r="K126" i="105"/>
  <c r="K227" i="105" s="1"/>
  <c r="L126" i="105"/>
  <c r="L227" i="105" s="1"/>
  <c r="M126" i="105"/>
  <c r="M227" i="105" s="1"/>
  <c r="N126" i="105"/>
  <c r="N227" i="105" s="1"/>
  <c r="O126" i="105"/>
  <c r="O227" i="105" s="1"/>
  <c r="P126" i="105"/>
  <c r="P227" i="105" s="1"/>
  <c r="Q126" i="105"/>
  <c r="Q227" i="105" s="1"/>
  <c r="R126" i="105"/>
  <c r="R227" i="105" s="1"/>
  <c r="S126" i="105"/>
  <c r="T126" i="105"/>
  <c r="T227" i="105" s="1"/>
  <c r="U126" i="105"/>
  <c r="U227" i="105" s="1"/>
  <c r="V126" i="105"/>
  <c r="V227" i="105" s="1"/>
  <c r="W126" i="105"/>
  <c r="W227" i="105" s="1"/>
  <c r="X126" i="105"/>
  <c r="X227" i="105" s="1"/>
  <c r="Y126" i="105"/>
  <c r="Y227" i="105" s="1"/>
  <c r="Z126" i="105"/>
  <c r="Z227" i="105" s="1"/>
  <c r="AA126" i="105"/>
  <c r="AA227" i="105" s="1"/>
  <c r="AB126" i="105"/>
  <c r="AB227" i="105" s="1"/>
  <c r="AC126" i="105"/>
  <c r="AC227" i="105" s="1"/>
  <c r="AD126" i="105"/>
  <c r="AD227" i="105" s="1"/>
  <c r="AE126" i="105"/>
  <c r="AE227" i="105" s="1"/>
  <c r="AF126" i="105"/>
  <c r="AF227" i="105" s="1"/>
  <c r="AG126" i="105"/>
  <c r="AG227" i="105" s="1"/>
  <c r="AH126" i="105"/>
  <c r="AH227" i="105" s="1"/>
  <c r="AI126" i="105"/>
  <c r="AJ126" i="105"/>
  <c r="AJ227" i="105" s="1"/>
  <c r="D127" i="105"/>
  <c r="E127" i="105"/>
  <c r="F127" i="105"/>
  <c r="G127" i="105"/>
  <c r="H127" i="105"/>
  <c r="I127" i="105"/>
  <c r="J127" i="105"/>
  <c r="K127" i="105"/>
  <c r="L127" i="105"/>
  <c r="M127" i="105"/>
  <c r="N127" i="105"/>
  <c r="O127" i="105"/>
  <c r="P127" i="105"/>
  <c r="Q127" i="105"/>
  <c r="R127" i="105"/>
  <c r="S127" i="105"/>
  <c r="T127" i="105"/>
  <c r="U127" i="105"/>
  <c r="V127" i="105"/>
  <c r="W127" i="105"/>
  <c r="X127" i="105"/>
  <c r="Y127" i="105"/>
  <c r="Z127" i="105"/>
  <c r="AA127" i="105"/>
  <c r="AB127" i="105"/>
  <c r="AC127" i="105"/>
  <c r="AD127" i="105"/>
  <c r="AE127" i="105"/>
  <c r="AF127" i="105"/>
  <c r="AG127" i="105"/>
  <c r="AH127" i="105"/>
  <c r="AI127" i="105"/>
  <c r="AJ127" i="105"/>
  <c r="D128" i="105"/>
  <c r="E128" i="105"/>
  <c r="F128" i="105"/>
  <c r="G128" i="105"/>
  <c r="H128" i="105"/>
  <c r="I128" i="105"/>
  <c r="J128" i="105"/>
  <c r="K128" i="105"/>
  <c r="L128" i="105"/>
  <c r="M128" i="105"/>
  <c r="N128" i="105"/>
  <c r="O128" i="105"/>
  <c r="P128" i="105"/>
  <c r="Q128" i="105"/>
  <c r="R128" i="105"/>
  <c r="S128" i="105"/>
  <c r="T128" i="105"/>
  <c r="U128" i="105"/>
  <c r="V128" i="105"/>
  <c r="W128" i="105"/>
  <c r="X128" i="105"/>
  <c r="Y128" i="105"/>
  <c r="Z128" i="105"/>
  <c r="AA128" i="105"/>
  <c r="AB128" i="105"/>
  <c r="AC128" i="105"/>
  <c r="AD128" i="105"/>
  <c r="AE128" i="105"/>
  <c r="AF128" i="105"/>
  <c r="AG128" i="105"/>
  <c r="AH128" i="105"/>
  <c r="AI128" i="105"/>
  <c r="AJ128" i="105"/>
  <c r="D129" i="105"/>
  <c r="E129" i="105"/>
  <c r="F129" i="105"/>
  <c r="G129" i="105"/>
  <c r="H129" i="105"/>
  <c r="I129" i="105"/>
  <c r="J129" i="105"/>
  <c r="K129" i="105"/>
  <c r="L129" i="105"/>
  <c r="M129" i="105"/>
  <c r="N129" i="105"/>
  <c r="O129" i="105"/>
  <c r="P129" i="105"/>
  <c r="Q129" i="105"/>
  <c r="R129" i="105"/>
  <c r="S129" i="105"/>
  <c r="T129" i="105"/>
  <c r="U129" i="105"/>
  <c r="V129" i="105"/>
  <c r="W129" i="105"/>
  <c r="X129" i="105"/>
  <c r="Y129" i="105"/>
  <c r="Z129" i="105"/>
  <c r="AA129" i="105"/>
  <c r="AB129" i="105"/>
  <c r="AC129" i="105"/>
  <c r="AD129" i="105"/>
  <c r="AE129" i="105"/>
  <c r="AF129" i="105"/>
  <c r="AG129" i="105"/>
  <c r="AH129" i="105"/>
  <c r="AI129" i="105"/>
  <c r="AJ129" i="105"/>
  <c r="C132" i="105"/>
  <c r="D135" i="105"/>
  <c r="E135" i="105"/>
  <c r="F135" i="105"/>
  <c r="G135" i="105"/>
  <c r="H135" i="105"/>
  <c r="I135" i="105"/>
  <c r="J135" i="105"/>
  <c r="K135" i="105"/>
  <c r="L135" i="105"/>
  <c r="M135" i="105"/>
  <c r="N135" i="105"/>
  <c r="O135" i="105"/>
  <c r="P135" i="105"/>
  <c r="Q135" i="105"/>
  <c r="R135" i="105"/>
  <c r="S135" i="105"/>
  <c r="T135" i="105"/>
  <c r="U135" i="105"/>
  <c r="V135" i="105"/>
  <c r="W135" i="105"/>
  <c r="X135" i="105"/>
  <c r="Y135" i="105"/>
  <c r="Z135" i="105"/>
  <c r="AA135" i="105"/>
  <c r="AB135" i="105"/>
  <c r="AC135" i="105"/>
  <c r="AD135" i="105"/>
  <c r="AE135" i="105"/>
  <c r="AF135" i="105"/>
  <c r="AG135" i="105"/>
  <c r="AH135" i="105"/>
  <c r="AI135" i="105"/>
  <c r="AJ135" i="105"/>
  <c r="D136" i="105"/>
  <c r="E136" i="105"/>
  <c r="F136" i="105"/>
  <c r="G136" i="105"/>
  <c r="H136" i="105"/>
  <c r="I136" i="105"/>
  <c r="J136" i="105"/>
  <c r="K136" i="105"/>
  <c r="L136" i="105"/>
  <c r="M136" i="105"/>
  <c r="N136" i="105"/>
  <c r="O136" i="105"/>
  <c r="P136" i="105"/>
  <c r="Q136" i="105"/>
  <c r="R136" i="105"/>
  <c r="S136" i="105"/>
  <c r="T136" i="105"/>
  <c r="U136" i="105"/>
  <c r="V136" i="105"/>
  <c r="W136" i="105"/>
  <c r="X136" i="105"/>
  <c r="Y136" i="105"/>
  <c r="Z136" i="105"/>
  <c r="AA136" i="105"/>
  <c r="AB136" i="105"/>
  <c r="AC136" i="105"/>
  <c r="AD136" i="105"/>
  <c r="AE136" i="105"/>
  <c r="AF136" i="105"/>
  <c r="AG136" i="105"/>
  <c r="AH136" i="105"/>
  <c r="AI136" i="105"/>
  <c r="AJ136" i="105"/>
  <c r="C139" i="105"/>
  <c r="D140" i="105"/>
  <c r="E140" i="105"/>
  <c r="F140" i="105"/>
  <c r="G140" i="105"/>
  <c r="I140" i="105"/>
  <c r="J140" i="105"/>
  <c r="K140" i="105"/>
  <c r="L140" i="105"/>
  <c r="M140" i="105"/>
  <c r="N140" i="105"/>
  <c r="O140" i="105"/>
  <c r="P140" i="105"/>
  <c r="Q140" i="105"/>
  <c r="R140" i="105"/>
  <c r="S140" i="105"/>
  <c r="T140" i="105"/>
  <c r="U140" i="105"/>
  <c r="V140" i="105"/>
  <c r="W140" i="105"/>
  <c r="X140" i="105"/>
  <c r="Y140" i="105"/>
  <c r="Z140" i="105"/>
  <c r="AA140" i="105"/>
  <c r="AB140" i="105"/>
  <c r="AC140" i="105"/>
  <c r="AD140" i="105"/>
  <c r="AE140" i="105"/>
  <c r="AF140" i="105"/>
  <c r="AG140" i="105"/>
  <c r="AH140" i="105"/>
  <c r="AI140" i="105"/>
  <c r="AJ140" i="105"/>
  <c r="C141" i="105"/>
  <c r="B144" i="105"/>
  <c r="B145" i="105"/>
  <c r="E145" i="105"/>
  <c r="G145" i="105"/>
  <c r="O145" i="105"/>
  <c r="P145" i="105"/>
  <c r="Q145" i="105"/>
  <c r="R145" i="105"/>
  <c r="S145" i="105"/>
  <c r="T145" i="105"/>
  <c r="U145" i="105"/>
  <c r="V145" i="105"/>
  <c r="W145" i="105"/>
  <c r="X145" i="105"/>
  <c r="Y145" i="105"/>
  <c r="Z145" i="105"/>
  <c r="AA145" i="105"/>
  <c r="AB145" i="105"/>
  <c r="AC145" i="105"/>
  <c r="AD145" i="105"/>
  <c r="AE145" i="105"/>
  <c r="AF145" i="105"/>
  <c r="AG145" i="105"/>
  <c r="AH145" i="105"/>
  <c r="AI145" i="105"/>
  <c r="AJ145" i="105"/>
  <c r="B146" i="105"/>
  <c r="I146" i="105"/>
  <c r="B148" i="105"/>
  <c r="C149" i="105"/>
  <c r="Q150" i="105"/>
  <c r="S150" i="105"/>
  <c r="U150" i="105"/>
  <c r="U151" i="105" s="1"/>
  <c r="U153" i="105" s="1"/>
  <c r="V150" i="105"/>
  <c r="W150" i="105"/>
  <c r="Y150" i="105"/>
  <c r="Y151" i="105" s="1"/>
  <c r="Y153" i="105" s="1"/>
  <c r="Z150" i="105"/>
  <c r="Z151" i="105" s="1"/>
  <c r="Z153" i="105" s="1"/>
  <c r="AD150" i="105"/>
  <c r="AD151" i="105" s="1"/>
  <c r="AD153" i="105" s="1"/>
  <c r="AF150" i="105"/>
  <c r="AF151" i="105" s="1"/>
  <c r="AF153" i="105" s="1"/>
  <c r="AG150" i="105"/>
  <c r="AG151" i="105" s="1"/>
  <c r="AG153" i="105" s="1"/>
  <c r="AH150" i="105"/>
  <c r="D151" i="105"/>
  <c r="D153" i="105" s="1"/>
  <c r="E151" i="105"/>
  <c r="F151" i="105"/>
  <c r="F153" i="105" s="1"/>
  <c r="G151" i="105"/>
  <c r="G153" i="105" s="1"/>
  <c r="G229" i="105" s="1"/>
  <c r="H151" i="105"/>
  <c r="H153" i="105" s="1"/>
  <c r="I151" i="105"/>
  <c r="I153" i="105" s="1"/>
  <c r="J151" i="105"/>
  <c r="J153" i="105" s="1"/>
  <c r="K151" i="105"/>
  <c r="L151" i="105"/>
  <c r="L153" i="105" s="1"/>
  <c r="M151" i="105"/>
  <c r="M153" i="105" s="1"/>
  <c r="N151" i="105"/>
  <c r="N153" i="105" s="1"/>
  <c r="O151" i="105"/>
  <c r="O153" i="105" s="1"/>
  <c r="O229" i="105" s="1"/>
  <c r="P151" i="105"/>
  <c r="P153" i="105" s="1"/>
  <c r="Q151" i="105"/>
  <c r="Q153" i="105" s="1"/>
  <c r="R151" i="105"/>
  <c r="R153" i="105" s="1"/>
  <c r="T151" i="105"/>
  <c r="T153" i="105" s="1"/>
  <c r="V151" i="105"/>
  <c r="V153" i="105" s="1"/>
  <c r="W151" i="105"/>
  <c r="W153" i="105" s="1"/>
  <c r="W229" i="105" s="1"/>
  <c r="X151" i="105"/>
  <c r="X153" i="105" s="1"/>
  <c r="X229" i="105" s="1"/>
  <c r="AA151" i="105"/>
  <c r="AA153" i="105" s="1"/>
  <c r="AA229" i="105" s="1"/>
  <c r="AB151" i="105"/>
  <c r="AC151" i="105"/>
  <c r="AC153" i="105" s="1"/>
  <c r="AE151" i="105"/>
  <c r="AE153" i="105" s="1"/>
  <c r="AE229" i="105" s="1"/>
  <c r="AH151" i="105"/>
  <c r="AH153" i="105" s="1"/>
  <c r="AI151" i="105"/>
  <c r="AI153" i="105" s="1"/>
  <c r="AI229" i="105" s="1"/>
  <c r="AJ151" i="105"/>
  <c r="AJ153" i="105" s="1"/>
  <c r="C152" i="105"/>
  <c r="K153" i="105"/>
  <c r="K229" i="105" s="1"/>
  <c r="AB153" i="105"/>
  <c r="AB164" i="105" s="1"/>
  <c r="D157" i="105"/>
  <c r="E157" i="105"/>
  <c r="F157" i="105"/>
  <c r="G157" i="105"/>
  <c r="H157" i="105"/>
  <c r="I157" i="105"/>
  <c r="J157" i="105"/>
  <c r="K157" i="105"/>
  <c r="L157" i="105"/>
  <c r="M157" i="105"/>
  <c r="N157" i="105"/>
  <c r="O157" i="105"/>
  <c r="P157" i="105"/>
  <c r="Q157" i="105"/>
  <c r="R157" i="105"/>
  <c r="S157" i="105"/>
  <c r="T157" i="105"/>
  <c r="U157" i="105"/>
  <c r="V157" i="105"/>
  <c r="W157" i="105"/>
  <c r="X157" i="105"/>
  <c r="Y157" i="105"/>
  <c r="Z157" i="105"/>
  <c r="AA157" i="105"/>
  <c r="AB157" i="105"/>
  <c r="AC157" i="105"/>
  <c r="AD157" i="105"/>
  <c r="AE157" i="105"/>
  <c r="AF157" i="105"/>
  <c r="AG157" i="105"/>
  <c r="AH157" i="105"/>
  <c r="AI157" i="105"/>
  <c r="AJ157" i="105"/>
  <c r="I163" i="105"/>
  <c r="K163" i="105"/>
  <c r="L163" i="105"/>
  <c r="M163" i="105"/>
  <c r="N163" i="105"/>
  <c r="C169" i="105"/>
  <c r="C170" i="105"/>
  <c r="C171" i="105"/>
  <c r="C175" i="105"/>
  <c r="C180" i="105"/>
  <c r="C185" i="105"/>
  <c r="C186" i="105"/>
  <c r="C188" i="105"/>
  <c r="C189" i="105"/>
  <c r="C191" i="105"/>
  <c r="C192" i="105"/>
  <c r="C193" i="105"/>
  <c r="C194" i="105"/>
  <c r="C195" i="105"/>
  <c r="C196" i="105"/>
  <c r="C197" i="105"/>
  <c r="C198" i="105"/>
  <c r="C199" i="105"/>
  <c r="C202" i="105"/>
  <c r="C203" i="105"/>
  <c r="C204" i="105"/>
  <c r="C205" i="105"/>
  <c r="C206" i="105"/>
  <c r="C210" i="105"/>
  <c r="D214" i="105"/>
  <c r="D230" i="105" s="1"/>
  <c r="E214" i="105"/>
  <c r="E230" i="105" s="1"/>
  <c r="F214" i="105"/>
  <c r="F230" i="105" s="1"/>
  <c r="G214" i="105"/>
  <c r="G230" i="105" s="1"/>
  <c r="H214" i="105"/>
  <c r="H230" i="105" s="1"/>
  <c r="I214" i="105"/>
  <c r="I230" i="105" s="1"/>
  <c r="J214" i="105"/>
  <c r="J230" i="105" s="1"/>
  <c r="K214" i="105"/>
  <c r="K230" i="105" s="1"/>
  <c r="L214" i="105"/>
  <c r="L230" i="105" s="1"/>
  <c r="M214" i="105"/>
  <c r="M230" i="105" s="1"/>
  <c r="N214" i="105"/>
  <c r="N230" i="105" s="1"/>
  <c r="O214" i="105"/>
  <c r="O230" i="105" s="1"/>
  <c r="P214" i="105"/>
  <c r="P230" i="105" s="1"/>
  <c r="Q214" i="105"/>
  <c r="Q230" i="105" s="1"/>
  <c r="R214" i="105"/>
  <c r="R230" i="105" s="1"/>
  <c r="S214" i="105"/>
  <c r="S230" i="105" s="1"/>
  <c r="T214" i="105"/>
  <c r="T230" i="105" s="1"/>
  <c r="U214" i="105"/>
  <c r="U230" i="105" s="1"/>
  <c r="V214" i="105"/>
  <c r="V230" i="105" s="1"/>
  <c r="W214" i="105"/>
  <c r="W230" i="105" s="1"/>
  <c r="X214" i="105"/>
  <c r="X230" i="105" s="1"/>
  <c r="Y214" i="105"/>
  <c r="Y230" i="105" s="1"/>
  <c r="Z214" i="105"/>
  <c r="Z230" i="105" s="1"/>
  <c r="AA214" i="105"/>
  <c r="AA230" i="105" s="1"/>
  <c r="AB214" i="105"/>
  <c r="AB230" i="105" s="1"/>
  <c r="AC214" i="105"/>
  <c r="AC230" i="105" s="1"/>
  <c r="AD214" i="105"/>
  <c r="AD230" i="105" s="1"/>
  <c r="AE214" i="105"/>
  <c r="AE230" i="105" s="1"/>
  <c r="AF214" i="105"/>
  <c r="AF230" i="105" s="1"/>
  <c r="AG214" i="105"/>
  <c r="AG230" i="105" s="1"/>
  <c r="AH214" i="105"/>
  <c r="AH230" i="105" s="1"/>
  <c r="AI214" i="105"/>
  <c r="AI230" i="105" s="1"/>
  <c r="AJ214" i="105"/>
  <c r="AJ230" i="105" s="1"/>
  <c r="C219" i="105"/>
  <c r="C220" i="105"/>
  <c r="D221" i="105"/>
  <c r="D231" i="105" s="1"/>
  <c r="E221" i="105"/>
  <c r="E231" i="105" s="1"/>
  <c r="F221" i="105"/>
  <c r="F231" i="105" s="1"/>
  <c r="G221" i="105"/>
  <c r="H221" i="105"/>
  <c r="I221" i="105"/>
  <c r="I231" i="105" s="1"/>
  <c r="J221" i="105"/>
  <c r="J231" i="105" s="1"/>
  <c r="K221" i="105"/>
  <c r="K231" i="105" s="1"/>
  <c r="L221" i="105"/>
  <c r="L231" i="105" s="1"/>
  <c r="M221" i="105"/>
  <c r="M231" i="105" s="1"/>
  <c r="N221" i="105"/>
  <c r="N231" i="105" s="1"/>
  <c r="O221" i="105"/>
  <c r="O231" i="105" s="1"/>
  <c r="P221" i="105"/>
  <c r="Q221" i="105"/>
  <c r="Q231" i="105" s="1"/>
  <c r="R221" i="105"/>
  <c r="R231" i="105" s="1"/>
  <c r="S221" i="105"/>
  <c r="S231" i="105" s="1"/>
  <c r="T221" i="105"/>
  <c r="U221" i="105"/>
  <c r="U231" i="105" s="1"/>
  <c r="V221" i="105"/>
  <c r="V231" i="105" s="1"/>
  <c r="W221" i="105"/>
  <c r="W231" i="105" s="1"/>
  <c r="X221" i="105"/>
  <c r="X231" i="105" s="1"/>
  <c r="Y221" i="105"/>
  <c r="Y231" i="105" s="1"/>
  <c r="Z221" i="105"/>
  <c r="Z231" i="105" s="1"/>
  <c r="AA221" i="105"/>
  <c r="AA231" i="105" s="1"/>
  <c r="AB221" i="105"/>
  <c r="AB231" i="105" s="1"/>
  <c r="AC221" i="105"/>
  <c r="AC231" i="105" s="1"/>
  <c r="AD221" i="105"/>
  <c r="AD231" i="105" s="1"/>
  <c r="AE221" i="105"/>
  <c r="AE231" i="105" s="1"/>
  <c r="AF221" i="105"/>
  <c r="AF231" i="105" s="1"/>
  <c r="AG221" i="105"/>
  <c r="AG231" i="105" s="1"/>
  <c r="AH221" i="105"/>
  <c r="AH231" i="105" s="1"/>
  <c r="AI221" i="105"/>
  <c r="AI231" i="105" s="1"/>
  <c r="AJ221" i="105"/>
  <c r="B225" i="105"/>
  <c r="B226" i="105"/>
  <c r="E226" i="105"/>
  <c r="I226" i="105"/>
  <c r="M226" i="105"/>
  <c r="Q226" i="105"/>
  <c r="U226" i="105"/>
  <c r="X226" i="105"/>
  <c r="Y226" i="105"/>
  <c r="AC226" i="105"/>
  <c r="AF226" i="105"/>
  <c r="AG226" i="105"/>
  <c r="B227" i="105"/>
  <c r="S227" i="105"/>
  <c r="AI227" i="105"/>
  <c r="B228" i="105"/>
  <c r="I228" i="105"/>
  <c r="J228" i="105"/>
  <c r="K228" i="105"/>
  <c r="L228" i="105"/>
  <c r="M228" i="105"/>
  <c r="N228" i="105"/>
  <c r="O228" i="105"/>
  <c r="P228" i="105"/>
  <c r="Q228" i="105"/>
  <c r="R228" i="105"/>
  <c r="S228" i="105"/>
  <c r="T228" i="105"/>
  <c r="U228" i="105"/>
  <c r="V228" i="105"/>
  <c r="W228" i="105"/>
  <c r="X228" i="105"/>
  <c r="Y228" i="105"/>
  <c r="Z228" i="105"/>
  <c r="AA228" i="105"/>
  <c r="AB228" i="105"/>
  <c r="AC228" i="105"/>
  <c r="AD228" i="105"/>
  <c r="AE228" i="105"/>
  <c r="AF228" i="105"/>
  <c r="AG228" i="105"/>
  <c r="AH228" i="105"/>
  <c r="AI228" i="105"/>
  <c r="AJ228" i="105"/>
  <c r="B229" i="105"/>
  <c r="AB229" i="105"/>
  <c r="H231" i="105"/>
  <c r="P231" i="105"/>
  <c r="T231" i="105"/>
  <c r="AJ231" i="105"/>
  <c r="AA51" i="105" l="1"/>
  <c r="S51" i="105"/>
  <c r="T164" i="105"/>
  <c r="T229" i="105"/>
  <c r="T232" i="105" s="1"/>
  <c r="Y51" i="105"/>
  <c r="Y115" i="105"/>
  <c r="O51" i="105"/>
  <c r="AC51" i="105"/>
  <c r="AC115" i="105"/>
  <c r="AC118" i="105" s="1"/>
  <c r="E51" i="105"/>
  <c r="E115" i="105"/>
  <c r="P164" i="105"/>
  <c r="P229" i="105"/>
  <c r="P232" i="105" s="1"/>
  <c r="L164" i="105"/>
  <c r="L229" i="105"/>
  <c r="L232" i="105" s="1"/>
  <c r="H229" i="105"/>
  <c r="H232" i="105" s="1"/>
  <c r="H164" i="105"/>
  <c r="D164" i="105"/>
  <c r="D229" i="105"/>
  <c r="AG51" i="105"/>
  <c r="AG115" i="105"/>
  <c r="AG118" i="105" s="1"/>
  <c r="U51" i="105"/>
  <c r="U115" i="105"/>
  <c r="M115" i="105"/>
  <c r="M51" i="105"/>
  <c r="AJ164" i="105"/>
  <c r="AJ229" i="105"/>
  <c r="AJ232" i="105" s="1"/>
  <c r="X164" i="105"/>
  <c r="O232" i="105"/>
  <c r="K51" i="105"/>
  <c r="AJ51" i="105"/>
  <c r="AJ115" i="105"/>
  <c r="AJ118" i="105" s="1"/>
  <c r="T51" i="105"/>
  <c r="T115" i="105"/>
  <c r="T118" i="105" s="1"/>
  <c r="D232" i="105"/>
  <c r="W51" i="105"/>
  <c r="G51" i="105"/>
  <c r="I115" i="105"/>
  <c r="AB232" i="105"/>
  <c r="Q115" i="105"/>
  <c r="Q118" i="105" s="1"/>
  <c r="X232" i="105"/>
  <c r="AH51" i="105"/>
  <c r="AH115" i="105"/>
  <c r="AH118" i="105" s="1"/>
  <c r="AD51" i="105"/>
  <c r="AD115" i="105"/>
  <c r="AD118" i="105" s="1"/>
  <c r="Z51" i="105"/>
  <c r="Z115" i="105"/>
  <c r="Z118" i="105" s="1"/>
  <c r="V51" i="105"/>
  <c r="V115" i="105"/>
  <c r="V118" i="105" s="1"/>
  <c r="R51" i="105"/>
  <c r="R115" i="105"/>
  <c r="R118" i="105" s="1"/>
  <c r="N51" i="105"/>
  <c r="N115" i="105"/>
  <c r="N118" i="105" s="1"/>
  <c r="J51" i="105"/>
  <c r="J115" i="105"/>
  <c r="J118" i="105" s="1"/>
  <c r="F51" i="105"/>
  <c r="F115" i="105"/>
  <c r="F118" i="105" s="1"/>
  <c r="AF229" i="105"/>
  <c r="AF232" i="105" s="1"/>
  <c r="AF164" i="105"/>
  <c r="AB118" i="105"/>
  <c r="L118" i="105"/>
  <c r="AF118" i="105"/>
  <c r="P118" i="105"/>
  <c r="Y118" i="105"/>
  <c r="I118" i="105"/>
  <c r="C40" i="105"/>
  <c r="D6" i="106" s="1"/>
  <c r="E50" i="106" s="1"/>
  <c r="C140" i="105"/>
  <c r="X115" i="105"/>
  <c r="X118" i="105" s="1"/>
  <c r="M118" i="105"/>
  <c r="H115" i="105"/>
  <c r="H118" i="105" s="1"/>
  <c r="C101" i="105"/>
  <c r="C116" i="105" s="1"/>
  <c r="P51" i="105"/>
  <c r="L51" i="105"/>
  <c r="D51" i="105"/>
  <c r="AA118" i="105"/>
  <c r="W118" i="105"/>
  <c r="S118" i="105"/>
  <c r="O118" i="105"/>
  <c r="K118" i="105"/>
  <c r="G118" i="105"/>
  <c r="C25" i="105"/>
  <c r="C221" i="105"/>
  <c r="C231" i="105" s="1"/>
  <c r="C107" i="105"/>
  <c r="C117" i="105" s="1"/>
  <c r="C150" i="105"/>
  <c r="U118" i="105"/>
  <c r="E118" i="105"/>
  <c r="C38" i="105"/>
  <c r="Q229" i="105"/>
  <c r="Q232" i="105" s="1"/>
  <c r="Q164" i="105"/>
  <c r="M229" i="105"/>
  <c r="M232" i="105" s="1"/>
  <c r="M164" i="105"/>
  <c r="I229" i="105"/>
  <c r="I232" i="105" s="1"/>
  <c r="I164" i="105"/>
  <c r="C115" i="105"/>
  <c r="W232" i="105"/>
  <c r="AH229" i="105"/>
  <c r="AH232" i="105" s="1"/>
  <c r="AH164" i="105"/>
  <c r="Z229" i="105"/>
  <c r="Z232" i="105" s="1"/>
  <c r="Z164" i="105"/>
  <c r="V229" i="105"/>
  <c r="V232" i="105" s="1"/>
  <c r="V164" i="105"/>
  <c r="K232" i="105"/>
  <c r="AG229" i="105"/>
  <c r="AG232" i="105" s="1"/>
  <c r="AG164" i="105"/>
  <c r="AC229" i="105"/>
  <c r="AC232" i="105" s="1"/>
  <c r="AC164" i="105"/>
  <c r="Y229" i="105"/>
  <c r="Y232" i="105" s="1"/>
  <c r="Y164" i="105"/>
  <c r="U229" i="105"/>
  <c r="U232" i="105" s="1"/>
  <c r="U164" i="105"/>
  <c r="AE232" i="105"/>
  <c r="AD229" i="105"/>
  <c r="AD232" i="105" s="1"/>
  <c r="AD164" i="105"/>
  <c r="AI232" i="105"/>
  <c r="AA232" i="105"/>
  <c r="R229" i="105"/>
  <c r="R232" i="105" s="1"/>
  <c r="R164" i="105"/>
  <c r="N229" i="105"/>
  <c r="N232" i="105" s="1"/>
  <c r="N164" i="105"/>
  <c r="J229" i="105"/>
  <c r="J232" i="105" s="1"/>
  <c r="J164" i="105"/>
  <c r="F229" i="105"/>
  <c r="F232" i="105" s="1"/>
  <c r="F164" i="105"/>
  <c r="D117" i="105"/>
  <c r="D118" i="105" s="1"/>
  <c r="AI164" i="105"/>
  <c r="AE164" i="105"/>
  <c r="AA164" i="105"/>
  <c r="W164" i="105"/>
  <c r="O164" i="105"/>
  <c r="K164" i="105"/>
  <c r="G164" i="105"/>
  <c r="E153" i="105"/>
  <c r="AI115" i="105"/>
  <c r="AI118" i="105" s="1"/>
  <c r="AE115" i="105"/>
  <c r="AE118" i="105" s="1"/>
  <c r="G231" i="105"/>
  <c r="G232" i="105" s="1"/>
  <c r="S151" i="105"/>
  <c r="S153" i="105" s="1"/>
  <c r="C214" i="105"/>
  <c r="C230" i="105" s="1"/>
  <c r="E26" i="106" l="1"/>
  <c r="C51" i="105"/>
  <c r="E44" i="106"/>
  <c r="E35" i="106"/>
  <c r="E41" i="106"/>
  <c r="E32" i="106"/>
  <c r="C151" i="105"/>
  <c r="E15" i="106"/>
  <c r="E16" i="106"/>
  <c r="E31" i="106"/>
  <c r="E37" i="106"/>
  <c r="E45" i="106"/>
  <c r="E51" i="106"/>
  <c r="E17" i="106"/>
  <c r="E38" i="106"/>
  <c r="E42" i="106"/>
  <c r="E48" i="106"/>
  <c r="E52" i="106"/>
  <c r="E21" i="106"/>
  <c r="E34" i="106"/>
  <c r="E39" i="106"/>
  <c r="E43" i="106"/>
  <c r="E49" i="106"/>
  <c r="E56" i="106"/>
  <c r="E40" i="106"/>
  <c r="E61" i="106"/>
  <c r="C118" i="105"/>
  <c r="D9" i="106" s="1"/>
  <c r="S229" i="105"/>
  <c r="S232" i="105" s="1"/>
  <c r="S164" i="105"/>
  <c r="E229" i="105"/>
  <c r="E232" i="105" s="1"/>
  <c r="C153" i="105"/>
  <c r="H6" i="106" s="1"/>
  <c r="E164" i="105"/>
  <c r="I15" i="106" l="1"/>
  <c r="I40" i="106"/>
  <c r="I31" i="106"/>
  <c r="I26" i="106"/>
  <c r="I35" i="106"/>
  <c r="I44" i="106"/>
  <c r="I49" i="106"/>
  <c r="I38" i="106"/>
  <c r="I51" i="106"/>
  <c r="I56" i="106"/>
  <c r="I45" i="106"/>
  <c r="I37" i="106"/>
  <c r="I17" i="106"/>
  <c r="I42" i="106"/>
  <c r="I52" i="106"/>
  <c r="I43" i="106"/>
  <c r="I34" i="106"/>
  <c r="I16" i="106"/>
  <c r="I50" i="106"/>
  <c r="I41" i="106"/>
  <c r="I32" i="106"/>
  <c r="I61" i="106"/>
  <c r="I48" i="106"/>
  <c r="I39" i="106"/>
  <c r="I21" i="106"/>
  <c r="C229" i="105"/>
  <c r="C232" i="105" s="1"/>
  <c r="H9" i="106" s="1"/>
  <c r="C164" i="105"/>
</calcChain>
</file>

<file path=xl/sharedStrings.xml><?xml version="1.0" encoding="utf-8"?>
<sst xmlns="http://schemas.openxmlformats.org/spreadsheetml/2006/main" count="4261" uniqueCount="1371">
  <si>
    <t>Agency Responding</t>
  </si>
  <si>
    <t>Date of Submission</t>
  </si>
  <si>
    <t>Outcome Measure</t>
  </si>
  <si>
    <t>Efficiency Measure</t>
  </si>
  <si>
    <t>Output Measure</t>
  </si>
  <si>
    <t>Item #</t>
  </si>
  <si>
    <t>Type of Measure:</t>
  </si>
  <si>
    <r>
      <rPr>
        <u/>
        <sz val="10"/>
        <color theme="1"/>
        <rFont val="Calibri Light"/>
        <family val="2"/>
        <scheme val="major"/>
      </rPr>
      <t>Types of Performance Measures</t>
    </r>
    <r>
      <rPr>
        <sz val="10"/>
        <color theme="1"/>
        <rFont val="Calibri Light"/>
        <family val="2"/>
        <scheme val="major"/>
      </rPr>
      <t xml:space="preserve">: 
</t>
    </r>
    <r>
      <rPr>
        <b/>
        <i/>
        <sz val="10"/>
        <color theme="1"/>
        <rFont val="Calibri Light"/>
        <family val="2"/>
        <scheme val="major"/>
      </rPr>
      <t>Outcome Measure</t>
    </r>
    <r>
      <rPr>
        <sz val="10"/>
        <color theme="1"/>
        <rFont val="Calibri Light"/>
        <family val="2"/>
        <scheme val="major"/>
      </rPr>
      <t xml:space="preserve"> - A quantifiable indicator of the public and customer benefits from an agency's actions.  Outcome measures are used to assess an agency's effectiveness in serving its key customers and in achieving its mission, goals and objectives.  They are also used to direct resources to strategies with the greatest effect on the most valued outcomes.  Outcome measures should be the first priority.  Example - % of licensees with no violations.
</t>
    </r>
    <r>
      <rPr>
        <b/>
        <i/>
        <sz val="10"/>
        <color theme="1"/>
        <rFont val="Calibri Light"/>
        <family val="2"/>
        <scheme val="major"/>
      </rPr>
      <t>Efficiency Measure</t>
    </r>
    <r>
      <rPr>
        <i/>
        <sz val="10"/>
        <color theme="1"/>
        <rFont val="Calibri Light"/>
        <family val="2"/>
        <scheme val="major"/>
      </rPr>
      <t xml:space="preserve"> </t>
    </r>
    <r>
      <rPr>
        <sz val="10"/>
        <color theme="1"/>
        <rFont val="Calibri Light"/>
        <family val="2"/>
        <scheme val="major"/>
      </rPr>
      <t xml:space="preserve">- A quantifiable indicator of productivity expressed in unit costs, units of time, or other ratio-based units.  Efficiency measures are used to assess the cost-efficiency, productivity, and timeliness of agency operations.  Efficiency measures measure the efficient use of available resources and should be the second priority.  Example - cost per inspection
</t>
    </r>
    <r>
      <rPr>
        <b/>
        <i/>
        <sz val="10"/>
        <color theme="1"/>
        <rFont val="Calibri Light"/>
        <family val="2"/>
        <scheme val="major"/>
      </rPr>
      <t>Output Measure</t>
    </r>
    <r>
      <rPr>
        <sz val="10"/>
        <color theme="1"/>
        <rFont val="Calibri Light"/>
        <family val="2"/>
        <scheme val="major"/>
      </rPr>
      <t xml:space="preserve"> - A quantifiable indicator of the number of goods or services an agency produces.  Output measures are used to assess workload and the agency's efforts to address demands.  Output measures measure workload and efforts and should be the third priority.  Example - # of business license applications processed.
</t>
    </r>
    <r>
      <rPr>
        <b/>
        <i/>
        <sz val="10"/>
        <color theme="1"/>
        <rFont val="Calibri Light"/>
        <family val="2"/>
        <scheme val="major"/>
      </rPr>
      <t>Input/Activity Measure</t>
    </r>
    <r>
      <rPr>
        <b/>
        <sz val="10"/>
        <color theme="1"/>
        <rFont val="Calibri Light"/>
        <family val="2"/>
        <scheme val="major"/>
      </rPr>
      <t xml:space="preserve"> </t>
    </r>
    <r>
      <rPr>
        <sz val="10"/>
        <color theme="1"/>
        <rFont val="Calibri Light"/>
        <family val="2"/>
        <scheme val="major"/>
      </rPr>
      <t>- Resources that contribute to the production and delivery of a service.  Inputs are "what we use to do the work."  They measure the factors or requests received that explain performance (i.e. explanatory).  These measures should be the last priority.  Example - # of license applications received</t>
    </r>
  </si>
  <si>
    <t>Insert any additional unrelated purposes</t>
  </si>
  <si>
    <t>Agency selected; Required by State; or Required by Federal:</t>
  </si>
  <si>
    <t>Agency Selected</t>
  </si>
  <si>
    <t>State</t>
  </si>
  <si>
    <t>Federal</t>
  </si>
  <si>
    <t>Input/Activity Measure</t>
  </si>
  <si>
    <t>Yes</t>
  </si>
  <si>
    <t>No</t>
  </si>
  <si>
    <t>Law Number</t>
  </si>
  <si>
    <t>Jurisdiction</t>
  </si>
  <si>
    <t>Type of Law</t>
  </si>
  <si>
    <t>Statutory Requirement and/or Authority Granted</t>
  </si>
  <si>
    <t>2016-17</t>
  </si>
  <si>
    <t xml:space="preserve">Agency Code:     </t>
  </si>
  <si>
    <t>Time Applicable</t>
  </si>
  <si>
    <t>Associated Organizational Unit(s)</t>
  </si>
  <si>
    <t>Organizational Unit</t>
  </si>
  <si>
    <t>Other state agencies whose mission the deliverable may fit within</t>
  </si>
  <si>
    <r>
      <rPr>
        <b/>
        <sz val="10"/>
        <rFont val="Calibri Light"/>
        <family val="2"/>
        <scheme val="major"/>
      </rPr>
      <t xml:space="preserve">Intended Public Benefit/Outcome:
</t>
    </r>
    <r>
      <rPr>
        <sz val="10"/>
        <rFont val="Calibri Light"/>
        <family val="2"/>
        <scheme val="major"/>
      </rPr>
      <t xml:space="preserve">(Ex. Outcome = incidents decrease and public perceives that the road is safer)  
</t>
    </r>
  </si>
  <si>
    <t xml:space="preserve"># of FTE equivalents utilized </t>
  </si>
  <si>
    <t>Performance Measure</t>
  </si>
  <si>
    <r>
      <t xml:space="preserve">Target Results
Time Period #6 </t>
    </r>
    <r>
      <rPr>
        <sz val="10"/>
        <color theme="1"/>
        <rFont val="Calibri Light"/>
        <family val="2"/>
        <scheme val="major"/>
      </rPr>
      <t>(current time period)</t>
    </r>
  </si>
  <si>
    <t xml:space="preserve">Recurring or one-time? </t>
  </si>
  <si>
    <t>Amounts appropriated, and amounts authorized, to the agency for 2015-16 that were not spent AND the agency can spend in 2016-17</t>
  </si>
  <si>
    <t>Deliverable</t>
  </si>
  <si>
    <t>Applicable Laws</t>
  </si>
  <si>
    <t>Line #</t>
  </si>
  <si>
    <t>Total</t>
  </si>
  <si>
    <r>
      <t xml:space="preserve">Does this person have input into the budget for this goal, strategy or objective? </t>
    </r>
    <r>
      <rPr>
        <sz val="10"/>
        <color theme="1"/>
        <rFont val="Calibri Light"/>
        <family val="2"/>
        <scheme val="major"/>
      </rPr>
      <t>(Y/N)</t>
    </r>
  </si>
  <si>
    <t>Amounts appropriated, and amounts authorized, to the agency for 2016-17 that were not spent AND the agency can spend in 2017-18</t>
  </si>
  <si>
    <t>2017-18</t>
  </si>
  <si>
    <t>Greatest potential harm to the public if deliverable is not provided</t>
  </si>
  <si>
    <t>1-3 recommendations to the General Assembly, other than $ and providing the deliverable, for how the General Assembly can help avoid the greatest potential harm</t>
  </si>
  <si>
    <t>N/A</t>
  </si>
  <si>
    <t xml:space="preserve">Total Appropriated and Authorized (i.e. allowed to spend) by the end of 2016-17  </t>
  </si>
  <si>
    <t>State Funded Program #</t>
  </si>
  <si>
    <t>State Funded Program Description in the General Appropriations Act</t>
  </si>
  <si>
    <t>General Appropriations Act Programs</t>
  </si>
  <si>
    <r>
      <rPr>
        <sz val="10"/>
        <rFont val="Calibri Light"/>
        <family val="2"/>
        <scheme val="major"/>
      </rPr>
      <t>Database(s) through which expenditures are tracked</t>
    </r>
    <r>
      <rPr>
        <b/>
        <sz val="10"/>
        <rFont val="Calibri Light"/>
        <family val="2"/>
        <scheme val="major"/>
      </rPr>
      <t/>
    </r>
  </si>
  <si>
    <t>(minus) Spent to Achieve Agency's Comprehensive Strategic Plan</t>
  </si>
  <si>
    <t>Spent/Transferred not toward Agency's Comprehensive Strategic Plan</t>
  </si>
  <si>
    <t>State, Federal, or Other?</t>
  </si>
  <si>
    <t>How Spending is Tracked</t>
  </si>
  <si>
    <t>1B</t>
  </si>
  <si>
    <t>2B</t>
  </si>
  <si>
    <t>3B</t>
  </si>
  <si>
    <t>4B</t>
  </si>
  <si>
    <t>5B</t>
  </si>
  <si>
    <t>6B</t>
  </si>
  <si>
    <t>7B</t>
  </si>
  <si>
    <t>8B</t>
  </si>
  <si>
    <t>9B</t>
  </si>
  <si>
    <t>10B</t>
  </si>
  <si>
    <t>11B</t>
  </si>
  <si>
    <t>12B</t>
  </si>
  <si>
    <t>13B</t>
  </si>
  <si>
    <t>14B</t>
  </si>
  <si>
    <t>15B</t>
  </si>
  <si>
    <t>16B</t>
  </si>
  <si>
    <t>17B</t>
  </si>
  <si>
    <t>18B</t>
  </si>
  <si>
    <t>19B</t>
  </si>
  <si>
    <t>20B</t>
  </si>
  <si>
    <t>21B</t>
  </si>
  <si>
    <t>22B</t>
  </si>
  <si>
    <t>23B</t>
  </si>
  <si>
    <t>24B</t>
  </si>
  <si>
    <t>25B</t>
  </si>
  <si>
    <t>26B</t>
  </si>
  <si>
    <t>27B</t>
  </si>
  <si>
    <t>28B</t>
  </si>
  <si>
    <t>29B</t>
  </si>
  <si>
    <t>30B</t>
  </si>
  <si>
    <t>31B</t>
  </si>
  <si>
    <t>32B</t>
  </si>
  <si>
    <t>Appropriations and Authorizations remaining at end of year</t>
  </si>
  <si>
    <t>(minus) Spent to Achieve Agency's Comprehensive Strategic Plan (BUDGETED)</t>
  </si>
  <si>
    <t>(minus) Spent/Transferred not toward Agency's Comprehensive Strategic Plan (BUDGETED)</t>
  </si>
  <si>
    <t>Amount of appropriations and authorizations remaining (BUDGETED)</t>
  </si>
  <si>
    <t>1A</t>
  </si>
  <si>
    <t>2A</t>
  </si>
  <si>
    <t>3A</t>
  </si>
  <si>
    <t>4A</t>
  </si>
  <si>
    <t>5A</t>
  </si>
  <si>
    <t>6A</t>
  </si>
  <si>
    <t>7A</t>
  </si>
  <si>
    <t>8A</t>
  </si>
  <si>
    <t>9A</t>
  </si>
  <si>
    <t>10A</t>
  </si>
  <si>
    <t>11A</t>
  </si>
  <si>
    <t>12A</t>
  </si>
  <si>
    <t>13A</t>
  </si>
  <si>
    <t>14A</t>
  </si>
  <si>
    <t>15A</t>
  </si>
  <si>
    <t>16A</t>
  </si>
  <si>
    <t>17A</t>
  </si>
  <si>
    <t>18A</t>
  </si>
  <si>
    <t>19A</t>
  </si>
  <si>
    <t>20A</t>
  </si>
  <si>
    <t>21A</t>
  </si>
  <si>
    <t>22A</t>
  </si>
  <si>
    <t>23A</t>
  </si>
  <si>
    <t>24A</t>
  </si>
  <si>
    <t>25A</t>
  </si>
  <si>
    <t>26A</t>
  </si>
  <si>
    <t>27A</t>
  </si>
  <si>
    <t>28A</t>
  </si>
  <si>
    <t>29A</t>
  </si>
  <si>
    <t>30A</t>
  </si>
  <si>
    <t>31A</t>
  </si>
  <si>
    <t>32A</t>
  </si>
  <si>
    <r>
      <t>2017-18 Comprehensive Strategic Plan Part and Description</t>
    </r>
    <r>
      <rPr>
        <sz val="10"/>
        <rFont val="Calibri Light"/>
        <family val="2"/>
        <scheme val="major"/>
      </rPr>
      <t xml:space="preserve">
(e.g., Goal 1 - Insert Goal 1; Strategy 1.1 - Insert Strategy 1.1; Objective 1.1.1 - Insert Objective 1.1.1)</t>
    </r>
    <r>
      <rPr>
        <b/>
        <sz val="10"/>
        <rFont val="Calibri Light"/>
        <family val="2"/>
        <scheme val="major"/>
      </rPr>
      <t xml:space="preserve">
</t>
    </r>
  </si>
  <si>
    <t>Customer/Client</t>
  </si>
  <si>
    <t>Does this law specify who (customer) the agency must or may serve?  (Y/N)</t>
  </si>
  <si>
    <t>Target:</t>
  </si>
  <si>
    <t>Actual:</t>
  </si>
  <si>
    <r>
      <t xml:space="preserve">Does the agency </t>
    </r>
    <r>
      <rPr>
        <b/>
        <sz val="10"/>
        <color theme="1"/>
        <rFont val="Calibri Light"/>
        <family val="2"/>
        <scheme val="major"/>
      </rPr>
      <t>evaluate customer satisfaction</t>
    </r>
    <r>
      <rPr>
        <sz val="10"/>
        <color theme="1"/>
        <rFont val="Calibri Light"/>
        <family val="2"/>
        <scheme val="major"/>
      </rPr>
      <t xml:space="preserve">? </t>
    </r>
  </si>
  <si>
    <t>2014-15:</t>
  </si>
  <si>
    <t>2015-16:</t>
  </si>
  <si>
    <t>2016-17:</t>
  </si>
  <si>
    <t>Year</t>
  </si>
  <si>
    <r>
      <t xml:space="preserve">Does the agency know the annual </t>
    </r>
    <r>
      <rPr>
        <b/>
        <sz val="10"/>
        <color theme="1"/>
        <rFont val="Calibri Light"/>
        <family val="2"/>
        <scheme val="major"/>
      </rPr>
      <t># of potential customers</t>
    </r>
    <r>
      <rPr>
        <sz val="10"/>
        <color theme="1"/>
        <rFont val="Calibri Light"/>
        <family val="2"/>
        <scheme val="major"/>
      </rPr>
      <t xml:space="preserve">? </t>
    </r>
  </si>
  <si>
    <r>
      <t xml:space="preserve">Does the agency know the annual </t>
    </r>
    <r>
      <rPr>
        <b/>
        <sz val="10"/>
        <color theme="1"/>
        <rFont val="Calibri Light"/>
        <family val="2"/>
        <scheme val="major"/>
      </rPr>
      <t># of customers served</t>
    </r>
    <r>
      <rPr>
        <sz val="10"/>
        <color theme="1"/>
        <rFont val="Calibri Light"/>
        <family val="2"/>
        <scheme val="major"/>
      </rPr>
      <t xml:space="preserve">? </t>
    </r>
  </si>
  <si>
    <r>
      <t xml:space="preserve">Does the agency know the </t>
    </r>
    <r>
      <rPr>
        <b/>
        <sz val="10"/>
        <color theme="1"/>
        <rFont val="Calibri Light"/>
        <family val="2"/>
        <scheme val="major"/>
      </rPr>
      <t>cost it incurs, per unit</t>
    </r>
    <r>
      <rPr>
        <sz val="10"/>
        <color theme="1"/>
        <rFont val="Calibri Light"/>
        <family val="2"/>
        <scheme val="major"/>
      </rPr>
      <t xml:space="preserve">, to provide the service or product? </t>
    </r>
  </si>
  <si>
    <t>Target and Actual row labels</t>
  </si>
  <si>
    <t>Target and Actual Results (Time Period #4)</t>
  </si>
  <si>
    <t>Target and Actual Results (Time Period #1)</t>
  </si>
  <si>
    <t>Target and Actual Results (Time Period #2)</t>
  </si>
  <si>
    <t>Target and Actual Results (Time Period #3)</t>
  </si>
  <si>
    <t>SCEIS Fund # (Expendable Level - 8 digit) (full set of financials available for each through SCEIS); same Fund may be in multiple columns if multiple funding sources are deposited into it</t>
  </si>
  <si>
    <t>SCEIS Fund Description</t>
  </si>
  <si>
    <t>Source of Funds</t>
  </si>
  <si>
    <t>If source of funds is multi-year grant, # of years, including this yr, remaining</t>
  </si>
  <si>
    <r>
      <t xml:space="preserve">Is deliverable provided because...
</t>
    </r>
    <r>
      <rPr>
        <sz val="10"/>
        <rFont val="Calibri Light"/>
        <family val="2"/>
        <scheme val="major"/>
      </rPr>
      <t xml:space="preserve">A) Specifically REQUIRED by law (must or shall); 
B) Specifically ALLOWED by law (may); or
C) Not specifically mentioned in law, but PROVIDED TO ACHIEVE the requirements of the applicable law
</t>
    </r>
  </si>
  <si>
    <r>
      <t xml:space="preserve">Did the agency make efforts to obtain information from employees leaving the agency (e.g., exit interview, survey, evaluation, etc.) in 2014-15; 2015-16; or 2016-17? </t>
    </r>
    <r>
      <rPr>
        <sz val="10"/>
        <color theme="1"/>
        <rFont val="Calibri Light"/>
        <family val="2"/>
        <scheme val="major"/>
      </rPr>
      <t>(Y/N)</t>
    </r>
  </si>
  <si>
    <t>Amounts Appropriated and Authorized (i.e. allowed to spend)</t>
  </si>
  <si>
    <t>Total not toward Strategic Plan in 2016-17</t>
  </si>
  <si>
    <t>Prior to receiving these report guidelines, did the agency have a comprehensive strategic plan? (enter Yes or No after the question mark in this cell)</t>
  </si>
  <si>
    <t xml:space="preserve">(minus) Spending/Transferring agency does not control </t>
  </si>
  <si>
    <t>External restrictions (from state/federal govt, grant issuer, etc.), if any, on use of funds</t>
  </si>
  <si>
    <r>
      <t>Toward Agency's 2016-17 Comprehensive Strategic Plan</t>
    </r>
    <r>
      <rPr>
        <sz val="10"/>
        <rFont val="Calibri Light"/>
        <family val="2"/>
        <scheme val="major"/>
      </rPr>
      <t xml:space="preserve"> 
(By Strategy at a minimum, and if possible, by Objective)</t>
    </r>
  </si>
  <si>
    <t>Summary of Resources Available</t>
  </si>
  <si>
    <t>RESOURCES AGENCY IS ALLOWED TO USE (2016-17)</t>
  </si>
  <si>
    <t>HOW RESOURCES ARE UTILIZED (2016-17)</t>
  </si>
  <si>
    <t>Fiscal Year 2016-17</t>
  </si>
  <si>
    <t xml:space="preserve">Total allowed to spend at START of 2016-17  </t>
  </si>
  <si>
    <t>Total spent toward Strategic Plan</t>
  </si>
  <si>
    <t xml:space="preserve">Total allowed to spend by END of 2016-17  </t>
  </si>
  <si>
    <t>Appropriations and authorizations remaining from 2016-17</t>
  </si>
  <si>
    <r>
      <t>Does the law allow the agency to</t>
    </r>
    <r>
      <rPr>
        <b/>
        <sz val="10"/>
        <color theme="1"/>
        <rFont val="Calibri Light"/>
        <family val="2"/>
        <scheme val="major"/>
      </rPr>
      <t xml:space="preserve"> charge for the service or product</t>
    </r>
    <r>
      <rPr>
        <sz val="10"/>
        <color theme="1"/>
        <rFont val="Calibri Light"/>
        <family val="2"/>
        <scheme val="major"/>
      </rPr>
      <t>?</t>
    </r>
  </si>
  <si>
    <t>Note:  Appropriations and authorizations are based on cash available and amounts estimated to receive during the year</t>
  </si>
  <si>
    <t>Source #1</t>
  </si>
  <si>
    <t>Source #2</t>
  </si>
  <si>
    <t>Source #3</t>
  </si>
  <si>
    <t>Source #4</t>
  </si>
  <si>
    <t>RESOURCES AGENCY IS ALLOWED TO USE (2017-18)</t>
  </si>
  <si>
    <t>HOW RESOURCES ARE UTILIZED (2017-18)</t>
  </si>
  <si>
    <t>END OF YEAR AMOUNT REMAINING (2017-18)</t>
  </si>
  <si>
    <t>START OF YEAR FINANCIAL RESOURCES AVAILABLE (2017-18)</t>
  </si>
  <si>
    <t>START OF YEAR FINANCIAL RESOURCES AVAILABLE (2016-17)</t>
  </si>
  <si>
    <t>END OF YEAR AMOUNT REMAINING (2016-17)</t>
  </si>
  <si>
    <t>Does the law specify a deliverable (service or product) the agency must or may provide?  (Y/N)</t>
  </si>
  <si>
    <r>
      <t xml:space="preserve">Does the agency </t>
    </r>
    <r>
      <rPr>
        <b/>
        <sz val="10"/>
        <rFont val="Calibri Light"/>
        <family val="2"/>
        <scheme val="major"/>
      </rPr>
      <t xml:space="preserve">evaluate the outcome obtained by customers / individuals who receive </t>
    </r>
    <r>
      <rPr>
        <sz val="10"/>
        <rFont val="Calibri Light"/>
        <family val="2"/>
        <scheme val="major"/>
      </rPr>
      <t>the service or product (on an individual or aggregate basis?)</t>
    </r>
  </si>
  <si>
    <r>
      <t xml:space="preserve">Optional - Service or Product component(s) </t>
    </r>
    <r>
      <rPr>
        <sz val="10"/>
        <color theme="1"/>
        <rFont val="Calibri Light"/>
        <family val="2"/>
        <scheme val="major"/>
      </rPr>
      <t>(If deliverable is too broad to complete the remaining columns, list each product/service associated with the deliverable, and complete the remaining columns)</t>
    </r>
  </si>
  <si>
    <t>Currently using, considering using in future, no longer using</t>
  </si>
  <si>
    <t xml:space="preserve">If the agency feels additional explanation of data provided in any of the sections below would assist those reading the document in better understanding the data please add a row under the applicable section, label it "Additional Notes," and enter the additional explanation.  </t>
  </si>
  <si>
    <t>Total generated or received by June 30, 2016 (end of 2015-16)</t>
  </si>
  <si>
    <t>Organizational Unit (or all agency) that generated or received the money</t>
  </si>
  <si>
    <t>Indicate whether revenue is generated (by agency through sale of deliverables or application for grants) or received (from state or set federal matching formula)?</t>
  </si>
  <si>
    <t>Does this money remain with the agency or go to the General Fund?</t>
  </si>
  <si>
    <r>
      <t>Cash balances at start of the year</t>
    </r>
    <r>
      <rPr>
        <sz val="10"/>
        <rFont val="Calibri Light"/>
        <family val="2"/>
        <scheme val="major"/>
      </rPr>
      <t xml:space="preserve"> - (Cash balance for each Source of Fund should be entered only once and appear in the column where the Source of Fund is first listed)</t>
    </r>
  </si>
  <si>
    <t>Cash balance at the end of 2014-15</t>
  </si>
  <si>
    <t>Change in cash balance during 2015-16</t>
  </si>
  <si>
    <t>% of Total Available to Spend</t>
  </si>
  <si>
    <t>Amount of remaining</t>
  </si>
  <si>
    <t>Amount remaining</t>
  </si>
  <si>
    <t>Total # of FTEs available / Total # filled at start of year</t>
  </si>
  <si>
    <t># of FTE equivalents planned to utilize</t>
  </si>
  <si>
    <t>Total generated or received by June 30, 2017 (end of 2016-17)</t>
  </si>
  <si>
    <t>Cash balance at the end of 2015-16</t>
  </si>
  <si>
    <t>Change in cash balance during 2016-17</t>
  </si>
  <si>
    <t xml:space="preserve">Total allowed to spend at START of 2017-18  </t>
  </si>
  <si>
    <t xml:space="preserve">Total allowed to spend by END of 2017-18  </t>
  </si>
  <si>
    <r>
      <t xml:space="preserve">Associated General Appropriations Act Program(s) </t>
    </r>
    <r>
      <rPr>
        <sz val="10"/>
        <color theme="1"/>
        <rFont val="Calibri Light"/>
        <family val="2"/>
        <scheme val="major"/>
      </rPr>
      <t>(If there are a number of different assoc. programs, please enter "A," then explain at the end of the chart what is included in "A")</t>
    </r>
  </si>
  <si>
    <t>Associated General Appropriations Act Program(s)</t>
  </si>
  <si>
    <r>
      <t xml:space="preserve">Amount Spent </t>
    </r>
    <r>
      <rPr>
        <sz val="10"/>
        <color theme="1"/>
        <rFont val="Calibri Light"/>
        <family val="2"/>
        <scheme val="major"/>
      </rPr>
      <t>(including employee salaries/wages and benefits)</t>
    </r>
  </si>
  <si>
    <r>
      <t xml:space="preserve">Amount budgeted </t>
    </r>
    <r>
      <rPr>
        <sz val="10"/>
        <color theme="1"/>
        <rFont val="Calibri Light"/>
        <family val="2"/>
        <scheme val="major"/>
      </rPr>
      <t>(including employee salaries/wages and benefits)</t>
    </r>
  </si>
  <si>
    <t>% of Total Available to  Budget</t>
  </si>
  <si>
    <t>3A-2</t>
  </si>
  <si>
    <t>3A-3</t>
  </si>
  <si>
    <t>8A-2</t>
  </si>
  <si>
    <t>8A-3</t>
  </si>
  <si>
    <t>Revenue (generated or received) last year</t>
  </si>
  <si>
    <t>Revenue (generated or received) sources</t>
  </si>
  <si>
    <t>Revenue (generated or received) Source (do not combine recurring with one-time and please list the sources deposited in the same SCEIS Fund in consecutive columns)</t>
  </si>
  <si>
    <t>Where revenue (generated or received) appears in SCEIS</t>
  </si>
  <si>
    <t>22A-2</t>
  </si>
  <si>
    <t>If yes, who is/are the customer(s)?</t>
  </si>
  <si>
    <t>3B-2</t>
  </si>
  <si>
    <t>3B-3</t>
  </si>
  <si>
    <t>8B-2</t>
  </si>
  <si>
    <t>8B-3</t>
  </si>
  <si>
    <t>22B-2</t>
  </si>
  <si>
    <t>Total cash balance as of July 1, 2017 (start of 2017-18)</t>
  </si>
  <si>
    <t>Total cash balance as of July 1, 2016 (start of 2016-17)</t>
  </si>
  <si>
    <t>Total not toward Strategic Plan in 2017-18</t>
  </si>
  <si>
    <r>
      <t>Toward Agency's 2017-18 Comprehensive Strategic Plan</t>
    </r>
    <r>
      <rPr>
        <sz val="10"/>
        <rFont val="Calibri Light"/>
        <family val="2"/>
        <scheme val="major"/>
      </rPr>
      <t xml:space="preserve"> 
(By Strategy at a minimum, and if possible, by Objective)</t>
    </r>
  </si>
  <si>
    <t xml:space="preserve">Total Appropriated and Authorized (i.e. allowed to spend) by the end of 2017-18  </t>
  </si>
  <si>
    <t>Fiscal Year 2017-18</t>
  </si>
  <si>
    <t>LAWS CHART</t>
  </si>
  <si>
    <t>PERFORMANCE MEASURES CHART</t>
  </si>
  <si>
    <t>Currently using, in future, no longer?</t>
  </si>
  <si>
    <t>Currently using</t>
  </si>
  <si>
    <t>Considering using</t>
  </si>
  <si>
    <t>No longer using</t>
  </si>
  <si>
    <t>Statute</t>
  </si>
  <si>
    <t>Types of Measure?</t>
  </si>
  <si>
    <t>Regulation</t>
  </si>
  <si>
    <t>Proviso</t>
  </si>
  <si>
    <t>Does law specify a customer?</t>
  </si>
  <si>
    <t>Required By?</t>
  </si>
  <si>
    <t>Does law specify a deliverable?</t>
  </si>
  <si>
    <t>Yes - Serving on board, commission, or committee</t>
  </si>
  <si>
    <t>Yes - Other service or product</t>
  </si>
  <si>
    <t>DELIVERABLES CHART</t>
  </si>
  <si>
    <t>Evaluate Outcome?</t>
  </si>
  <si>
    <t>Know annual # of potential customers?</t>
  </si>
  <si>
    <t>Know annual # of customers served?</t>
  </si>
  <si>
    <t>STRATEGIC PLAN SUMMARY CHART</t>
  </si>
  <si>
    <t>Person have input on budget?</t>
  </si>
  <si>
    <t>Evaluate Customer Satisfaction?</t>
  </si>
  <si>
    <t>Know cost per unit?</t>
  </si>
  <si>
    <t>Allowed to Charge for service or product?</t>
  </si>
  <si>
    <t>Yes - Providing report</t>
  </si>
  <si>
    <t>Is deliverable provided because…</t>
  </si>
  <si>
    <t>Require</t>
  </si>
  <si>
    <t>Allow</t>
  </si>
  <si>
    <t>Not specifically mentioned in law, but provided to achieve the requirements of the applicable law</t>
  </si>
  <si>
    <t>Additional comments from agency (Optional)</t>
  </si>
  <si>
    <t>Purpose of Organizational Unit</t>
  </si>
  <si>
    <r>
      <rPr>
        <sz val="10"/>
        <rFont val="Calibri Light"/>
        <family val="2"/>
        <scheme val="major"/>
      </rPr>
      <t>Did the agency evaluate and track</t>
    </r>
    <r>
      <rPr>
        <b/>
        <sz val="10"/>
        <rFont val="Calibri Light"/>
        <family val="2"/>
        <scheme val="major"/>
      </rPr>
      <t xml:space="preserve"> employee satisfaction </t>
    </r>
    <r>
      <rPr>
        <sz val="10"/>
        <rFont val="Calibri Light"/>
        <family val="2"/>
        <scheme val="major"/>
      </rPr>
      <t>in the organizational unit? (Y/N)</t>
    </r>
  </si>
  <si>
    <r>
      <rPr>
        <sz val="10"/>
        <rFont val="Calibri Light"/>
        <family val="2"/>
        <scheme val="major"/>
      </rPr>
      <t xml:space="preserve">Did the agency allow for </t>
    </r>
    <r>
      <rPr>
        <b/>
        <sz val="10"/>
        <rFont val="Calibri Light"/>
        <family val="2"/>
        <scheme val="major"/>
      </rPr>
      <t>anonymous feedback from employees</t>
    </r>
    <r>
      <rPr>
        <sz val="10"/>
        <rFont val="Calibri Light"/>
        <family val="2"/>
        <scheme val="major"/>
      </rPr>
      <t xml:space="preserve"> in the organizational unit?</t>
    </r>
    <r>
      <rPr>
        <b/>
        <sz val="10"/>
        <rFont val="Calibri Light"/>
        <family val="2"/>
        <scheme val="major"/>
      </rPr>
      <t xml:space="preserve"> </t>
    </r>
    <r>
      <rPr>
        <sz val="10"/>
        <rFont val="Calibri Light"/>
        <family val="2"/>
        <scheme val="major"/>
      </rPr>
      <t>(Y/N)</t>
    </r>
  </si>
  <si>
    <t>Track employee satisfaction?</t>
  </si>
  <si>
    <t>ORGANIZATIONAL UNIT CHART</t>
  </si>
  <si>
    <t>Allow anonymous feedback?</t>
  </si>
  <si>
    <t>Jobs require a certification?</t>
  </si>
  <si>
    <t>Pay for/provide required certifications?</t>
  </si>
  <si>
    <t>All</t>
  </si>
  <si>
    <t>Some</t>
  </si>
  <si>
    <t>None</t>
  </si>
  <si>
    <t>DNE</t>
  </si>
  <si>
    <r>
      <t xml:space="preserve">Turnover Rate </t>
    </r>
    <r>
      <rPr>
        <sz val="10"/>
        <rFont val="Calibri Light"/>
        <family val="2"/>
        <scheme val="major"/>
      </rPr>
      <t>in the organizational unit</t>
    </r>
  </si>
  <si>
    <t>State government</t>
  </si>
  <si>
    <t>Federal government</t>
  </si>
  <si>
    <t>State government + Agency Selected</t>
  </si>
  <si>
    <t>Federal government + Agency Selected</t>
  </si>
  <si>
    <t>Spent/Transferred NOT toward Agency's Comprehensive Strategic Plan</t>
  </si>
  <si>
    <t>Recurring</t>
  </si>
  <si>
    <t>One-Time</t>
  </si>
  <si>
    <t>Other</t>
  </si>
  <si>
    <t>Generated by agency</t>
  </si>
  <si>
    <t>Received from state or set federal match</t>
  </si>
  <si>
    <t>Remain with agency</t>
  </si>
  <si>
    <t>Go to the General Fund</t>
  </si>
  <si>
    <r>
      <t xml:space="preserve">Did any of the jobs </t>
    </r>
    <r>
      <rPr>
        <sz val="10"/>
        <rFont val="Calibri Light"/>
        <family val="2"/>
        <scheme val="major"/>
      </rPr>
      <t>in the organizational unit</t>
    </r>
    <r>
      <rPr>
        <b/>
        <sz val="10"/>
        <rFont val="Calibri Light"/>
        <family val="2"/>
        <scheme val="major"/>
      </rPr>
      <t xml:space="preserve"> require a certification </t>
    </r>
    <r>
      <rPr>
        <sz val="10"/>
        <rFont val="Calibri Light"/>
        <family val="2"/>
        <scheme val="major"/>
      </rPr>
      <t>(e.g., teaching, medical, accounting, etc.)?</t>
    </r>
    <r>
      <rPr>
        <b/>
        <sz val="10"/>
        <rFont val="Calibri Light"/>
        <family val="2"/>
        <scheme val="major"/>
      </rPr>
      <t xml:space="preserve"> </t>
    </r>
    <r>
      <rPr>
        <sz val="10"/>
        <rFont val="Calibri Light"/>
        <family val="2"/>
        <scheme val="major"/>
      </rPr>
      <t>(Y/N)</t>
    </r>
  </si>
  <si>
    <t>If yes, in the previous column, did the agency pay for, or provide in-house, classes/instruction/etc. needed to maintain all, some, or none of the required certifications?</t>
  </si>
  <si>
    <t>Associated Organizational Unit</t>
  </si>
  <si>
    <t>51-1-10</t>
  </si>
  <si>
    <t>Established Agency</t>
  </si>
  <si>
    <t>51-1-20</t>
  </si>
  <si>
    <t>Provides SCPRT Director the ability to hire employees</t>
  </si>
  <si>
    <t>51-1-30</t>
  </si>
  <si>
    <t>51-1-40</t>
  </si>
  <si>
    <t>Allows SCPRT to charge admissions fee, sell souvenirs and retain those revenues in restricted accounts.</t>
  </si>
  <si>
    <t>51-1-50</t>
  </si>
  <si>
    <t>Allows SCPRT to hire staff for State Welcome Centers</t>
  </si>
  <si>
    <t>51-1-60</t>
  </si>
  <si>
    <t>Lists powers and duties of SCPRT</t>
  </si>
  <si>
    <t>51-1-70</t>
  </si>
  <si>
    <t>Transfers funds from various state park departments to SCPRT</t>
  </si>
  <si>
    <t>51-1-80</t>
  </si>
  <si>
    <t>Allows SCPRT to enter into certain contracts with political subdivisions within the State</t>
  </si>
  <si>
    <t>51-1-90</t>
  </si>
  <si>
    <t>Transfers functions from State Recreation Commission to SCPRT</t>
  </si>
  <si>
    <t>51-1-300</t>
  </si>
  <si>
    <t>Establishes the Division of Community Development</t>
  </si>
  <si>
    <t>51-1-310</t>
  </si>
  <si>
    <t>Provides purposes and duties for Division of Community Development</t>
  </si>
  <si>
    <t>51-3-10</t>
  </si>
  <si>
    <t>Control and maintenance of State Parks by SCPRT</t>
  </si>
  <si>
    <t>51-3-20</t>
  </si>
  <si>
    <t>Limited Use of State Parks Facilities for Public</t>
  </si>
  <si>
    <t>51-3-30</t>
  </si>
  <si>
    <t>Penalties for violating 51-3-10 and 51-3-20</t>
  </si>
  <si>
    <t>51-3-40</t>
  </si>
  <si>
    <t>Closed Edisto Beach State Park; Limited activities at Santee State Park</t>
  </si>
  <si>
    <t>51-3-50</t>
  </si>
  <si>
    <t>Overrides Sections 51-3-10 through 51-3-40; allows State Parks to resume normal operations</t>
  </si>
  <si>
    <t>51-3-60</t>
  </si>
  <si>
    <t>Allows persons over the age of 65, persons with disabilities, blind persons and veterans free admission to State Parks and reduced campsite rental fees</t>
  </si>
  <si>
    <t>51-3-65</t>
  </si>
  <si>
    <t>Allows fee structure adjustments; Sets minimums for discounts; Provides discounts for SC National Guard members</t>
  </si>
  <si>
    <t>51-3-70</t>
  </si>
  <si>
    <t>Allows SCPRT to set rules and regulations for State Parks</t>
  </si>
  <si>
    <t>51-3-80</t>
  </si>
  <si>
    <t>Allows SCPRT to acquire land donations and other contributions for State Parks</t>
  </si>
  <si>
    <t>51-3-90</t>
  </si>
  <si>
    <t>Allows SCPRT to sell, exchange of lease State Park lands; funds must be credited to Recreation Land Trust Fund</t>
  </si>
  <si>
    <t>51-3-100</t>
  </si>
  <si>
    <t>Grants SCPRT necessary and incidental powers to further State Parks</t>
  </si>
  <si>
    <t>51-3-110</t>
  </si>
  <si>
    <t xml:space="preserve">Allows SCPRT to expend unobligated funds from land leases and sales </t>
  </si>
  <si>
    <t>51-3-120</t>
  </si>
  <si>
    <t>51-3-130</t>
  </si>
  <si>
    <t>Requires land acquisition obligations be paid for by revenues generated by State Parks</t>
  </si>
  <si>
    <t>51-3-140</t>
  </si>
  <si>
    <t>Makes defacement of State Parks property unlawful</t>
  </si>
  <si>
    <t>51-3-145</t>
  </si>
  <si>
    <t>Lists unlawful acts at State Parks</t>
  </si>
  <si>
    <t>51-3-146</t>
  </si>
  <si>
    <t>Stipulates penalties for unlawful acts at State Parks</t>
  </si>
  <si>
    <t>51-3-147</t>
  </si>
  <si>
    <t>Grants park staff authority as state constables</t>
  </si>
  <si>
    <t>51-3-150</t>
  </si>
  <si>
    <t>Stipulates penalties for trespassing at State Parks</t>
  </si>
  <si>
    <t>51-3-160</t>
  </si>
  <si>
    <t>51-7-10</t>
  </si>
  <si>
    <t>Allows SCPRT to develop Hunting Island State Park</t>
  </si>
  <si>
    <t>51-7-20</t>
  </si>
  <si>
    <t>Allows SCPRT to set aside land at Hunting Island State Park for residential leasing</t>
  </si>
  <si>
    <t>51-7-30</t>
  </si>
  <si>
    <t>Allows SCPRT to construct roads and water supply systems at Hunting Island State Park</t>
  </si>
  <si>
    <t>51-7-40</t>
  </si>
  <si>
    <t>Allows SCPRT to establish recreation centers at Hunting Island</t>
  </si>
  <si>
    <t>51-7-50</t>
  </si>
  <si>
    <t>Allows SCPRT to issue or sell bonds to obtain funds for infrastructure construction at Hunting Island</t>
  </si>
  <si>
    <t>51-7-60</t>
  </si>
  <si>
    <t xml:space="preserve">Sets terms of revenue obligations </t>
  </si>
  <si>
    <t>51-7-70</t>
  </si>
  <si>
    <t>Lists abilities of SCPRT to pay revenue obligations</t>
  </si>
  <si>
    <t>51-7-80</t>
  </si>
  <si>
    <t>Grants rights of holders of revenue obligations</t>
  </si>
  <si>
    <t>51-7-90</t>
  </si>
  <si>
    <t>Makes revenue obligations tax-exempt</t>
  </si>
  <si>
    <t>51-7-100</t>
  </si>
  <si>
    <t>Prevents revenue obligations from becoming debts of the State</t>
  </si>
  <si>
    <t>51-7-110</t>
  </si>
  <si>
    <t>Requires SCPRT to set rates, charges and rentals in consideration of debt service obligations</t>
  </si>
  <si>
    <t>51-9-10</t>
  </si>
  <si>
    <t>Requires SCPRT to acquire Fort Watson area on Lake Marion</t>
  </si>
  <si>
    <t>51-9-20</t>
  </si>
  <si>
    <t>Designated this area as Fort Watson Memorial</t>
  </si>
  <si>
    <t>51-9-30</t>
  </si>
  <si>
    <t>Requires SCPRT to maintain Fort Watson Memorial area</t>
  </si>
  <si>
    <t>51-11-10</t>
  </si>
  <si>
    <t>Established Recreation Land Trust Fund</t>
  </si>
  <si>
    <t>51-11-15</t>
  </si>
  <si>
    <t>Allows SCPRT to grant funds to local governments for acquisition of recreational land through the Recreation Land Trust Fund</t>
  </si>
  <si>
    <t>51-11-20</t>
  </si>
  <si>
    <t>Sets restrictions on use of trust funds</t>
  </si>
  <si>
    <t>51-11-30</t>
  </si>
  <si>
    <t>Transfers funds from Tricentennial Fund</t>
  </si>
  <si>
    <t>51-11-40</t>
  </si>
  <si>
    <t>Requires SCPRT to submit a copy of the 1970 Outdoor Recreation Plan to the Secretary of State</t>
  </si>
  <si>
    <t>51-11-50</t>
  </si>
  <si>
    <t>Requires approval of State Fiscal Accountability Authority for all Recreation Land Trust Fund expenditures</t>
  </si>
  <si>
    <t>51-11-60</t>
  </si>
  <si>
    <t>Requires SCPRT to submit a report of all Recreation Land Trust Fund expenditures to the General Assembly by January 15 each year</t>
  </si>
  <si>
    <t>51-23-10</t>
  </si>
  <si>
    <t>Definitions of Chapter</t>
  </si>
  <si>
    <t>51-23-20</t>
  </si>
  <si>
    <t xml:space="preserve">Allocation of proceeds from Parks and Recreation Fund </t>
  </si>
  <si>
    <t>51-23-30</t>
  </si>
  <si>
    <t>Requires SCPRT to develop a grant program for administration of funds</t>
  </si>
  <si>
    <t>51-23-40</t>
  </si>
  <si>
    <t>Allows SCPRT to use up to five percent of funds for administration costs</t>
  </si>
  <si>
    <t xml:space="preserve"> 12-21-4200</t>
  </si>
  <si>
    <t xml:space="preserve">Disbursement of Bingo Tax Revenues - a portion of which goes to the Parks and Recreation Development Fund (PARD).  PARD is a legislative grant program administered by SCPRT.  </t>
  </si>
  <si>
    <t>56-3-5200</t>
  </si>
  <si>
    <t>First in Golf - administer the funds associated with the First in Golf license plates</t>
  </si>
  <si>
    <t>NASCAR - administer the funds associated with the NASCAR license plates.</t>
  </si>
  <si>
    <t>Guidelines for Destination Specific Marketing program</t>
  </si>
  <si>
    <t>Allows carry forward for the advertising funds, advertising grants and Destination Specific grants.</t>
  </si>
  <si>
    <t>Allows for the Motion Picture Incentive Act funds be used fund the programs operations.</t>
  </si>
  <si>
    <t>Allows SCPRT to charge an application fee.  However, application fees are not currently charged.</t>
  </si>
  <si>
    <t>Allows SCPRT the discretion of closing the State House Gift Shop on the weekends.</t>
  </si>
  <si>
    <t>PARD interest must be used for the program and carry forward.</t>
  </si>
  <si>
    <t>Allows SCPRT to use any uncommitted funds remaining at year end for the film program, State Parks or the Welcome Centers.</t>
  </si>
  <si>
    <t>Reduces the calculation of an across the board cut exempt any items restricted by Executive Budget Office or the General Assembly.</t>
  </si>
  <si>
    <t>Allows SCPRT the authority to reimburse local governments for prior year grant expenditures.</t>
  </si>
  <si>
    <t>Clarifies 51-1-40</t>
  </si>
  <si>
    <t>Allows the State Park Service to procure/manage vending services.</t>
  </si>
  <si>
    <t>Allows SCPRT to carry forward state funded PARD, Undiscovered SC and Sports Marketing Grants and to be used for the same purpose.</t>
  </si>
  <si>
    <t>Required the SPS to open a pedestrian, non-motorized vehicular and golf cart ingress and egress to Myrtle Beach State Park.</t>
  </si>
  <si>
    <t>Motion Picture Incentive Act funds may be used without distinction of the source of funds.</t>
  </si>
  <si>
    <t>133-100</t>
  </si>
  <si>
    <t>General program information for Parks and Recreation Development Fund</t>
  </si>
  <si>
    <t>133-101</t>
  </si>
  <si>
    <t>Administration of Parks and Recreation Development Fund</t>
  </si>
  <si>
    <t>133-102</t>
  </si>
  <si>
    <t>Guidelines for Planning Assistance</t>
  </si>
  <si>
    <t>133-103</t>
  </si>
  <si>
    <t>Guidelines for Development Assistance</t>
  </si>
  <si>
    <t>133-104</t>
  </si>
  <si>
    <t>Guidelines for Renovation Assistance</t>
  </si>
  <si>
    <t>63-339</t>
  </si>
  <si>
    <t>Guidelines for Tourism-Oriented Directional Signage Certification</t>
  </si>
  <si>
    <t>Goal 1 - Stewardship of Agency Resources</t>
  </si>
  <si>
    <t>Strategy 1.1 - Effectively Operate State Parks with Standard Business Management Practices</t>
  </si>
  <si>
    <t>Strategy 1.2 - Protect and Preserve Natural and Cultural Resources in South Carolina State Parks</t>
  </si>
  <si>
    <t>Strategy 1.3 - Develop and Promote Advertising and Cooperative Advertising Opportunities for the Local Tourism Industry Partners</t>
  </si>
  <si>
    <t>Objective 1.3.1 - Encourage Participation in SCPRT's Cooperative Advertising Program</t>
  </si>
  <si>
    <t>Objective 1.3.2 - Encourage Participation in SCPRT"s Welcome Center Advertising Program</t>
  </si>
  <si>
    <t>Objective 1.3.3 - Encourage Participation in SCPRT's Visitor Guide Advertising Program</t>
  </si>
  <si>
    <t>Objective 1.3.4 - Encourage Participation in SCPRT's Website Advertising Program</t>
  </si>
  <si>
    <t>Goal 2 - Encourage Business Development and Economic Growth</t>
  </si>
  <si>
    <t>Strategy 2.1 - Develop the State's Film Industry through Project Recruitment and Educational Opportunities</t>
  </si>
  <si>
    <t>Strategy 2.2 - Enhance the State Park Product to Encourage Visitation</t>
  </si>
  <si>
    <t>Strategy 2.3 - Provide Assistance to DMOs and Local Governments for Tourism and Recreation Development</t>
  </si>
  <si>
    <t>Objective 2.3.1 - Coordinate and Administer the Recreational Trails Program Grants</t>
  </si>
  <si>
    <t>Objective 2.3.2 - Coordinate and Administer the Parks and Recreation Development Funds Grants</t>
  </si>
  <si>
    <t>Objective 2.3.3 - Coordinate and Administer Land and Water Conservation Fund Grants</t>
  </si>
  <si>
    <t>Objective 2.3.4 - Coordinate and Administer Tourism Advertising Grants</t>
  </si>
  <si>
    <t>Objective 2.3.5 - Coordinate and Administer Undiscovered SC Enhancement Grants</t>
  </si>
  <si>
    <t>Objective 2.3.6 - Coordinate and Administer Sports Tourism Advertising &amp; Recruitment Grants</t>
  </si>
  <si>
    <t>Goal 3 - Effectively Market South Carolina as a Travel Destination</t>
  </si>
  <si>
    <t>Strategy 3.1 - Engage Consumers through SCPRT's Leisure Marketing Program</t>
  </si>
  <si>
    <t>Objective 3.1.4 - Provide Travel and Tourism Assistance to Welcome Center Visitors</t>
  </si>
  <si>
    <t>Strategy 3.2 - Engage Existing and Potential State Parks Visitors through Marketing</t>
  </si>
  <si>
    <t>Objective 3.2.1 - Actively Engage Consumers through Social Media Outlets</t>
  </si>
  <si>
    <t>Objective 3.2.2 - Increase State Parks Website Visitation and Usage</t>
  </si>
  <si>
    <t>Objective 3.2.3 - Increase Participation in the State Parks Ultimate Outsider Program</t>
  </si>
  <si>
    <t>Strategy 3.3 - Monitor Travel and Tourism Related Statistics and Economic Metrics</t>
  </si>
  <si>
    <t>Objective 3.3.1 - Track Travel and Tourism Related Tax Collections</t>
  </si>
  <si>
    <t>Objective 3.3.2 - Track Lodging Data</t>
  </si>
  <si>
    <t>Objective 3.3.3 - Track State Parks Performance Measures</t>
  </si>
  <si>
    <r>
      <rPr>
        <b/>
        <sz val="10"/>
        <color theme="1"/>
        <rFont val="Calibri Light"/>
        <family val="2"/>
        <scheme val="major"/>
      </rPr>
      <t>Meaningful use of Measure</t>
    </r>
    <r>
      <rPr>
        <sz val="10"/>
        <color theme="1"/>
        <rFont val="Calibri Light"/>
        <family val="2"/>
        <scheme val="major"/>
      </rPr>
      <t xml:space="preserve"> (from Accountability Report)</t>
    </r>
  </si>
  <si>
    <t>State Park Corporate/Private Donations</t>
  </si>
  <si>
    <t>Check Off for State Parks Collections</t>
  </si>
  <si>
    <t>Number of Red Cockaded Woodpecker Clusters</t>
  </si>
  <si>
    <t>Number of Red Cockaded Woodpecker Fledglings</t>
  </si>
  <si>
    <t>Number of Sea Turtle Nests</t>
  </si>
  <si>
    <t>New Forest Restoration Acreage</t>
  </si>
  <si>
    <t>Total Forest Restoration Acreage</t>
  </si>
  <si>
    <t>Discover Carolina Educational Programming Attendance</t>
  </si>
  <si>
    <t xml:space="preserve">Discover Carolina Family Programming Attendance </t>
  </si>
  <si>
    <t>Cooperative Advertising Sales Total</t>
  </si>
  <si>
    <t>Visitors Guide Sales Total</t>
  </si>
  <si>
    <t>Total Number of SC Film Hires</t>
  </si>
  <si>
    <t>Total Amount of Film-Related SC Spending (qualified spend only)</t>
  </si>
  <si>
    <t>Total Number of Film-Related Hotel Nights</t>
  </si>
  <si>
    <t>Welcome Center Accommodations Reservations</t>
  </si>
  <si>
    <t>Welcome Center Attractions Reservations</t>
  </si>
  <si>
    <t xml:space="preserve">Percent of Leisure Travel Ad-Aware Households in Target Markets </t>
  </si>
  <si>
    <t>Total Accommodations Tax Collections</t>
  </si>
  <si>
    <t>Total Admissions Tax Collections</t>
  </si>
  <si>
    <t>Statewide Hotel Occupancy Rate</t>
  </si>
  <si>
    <t>Provides insights on tourism economic trends in the state used to inform agency decisions for tourism marketing</t>
  </si>
  <si>
    <t>Provides information on visitor behavior and travel patterns</t>
  </si>
  <si>
    <t>Indicates effect of film recruitment efforts on local business</t>
  </si>
  <si>
    <t>Measures effectiveness of State Parks educational programming</t>
  </si>
  <si>
    <t>Allows tracking of forest maintenance activities</t>
  </si>
  <si>
    <t>Allows tracking of efforts to restore RCW habitats</t>
  </si>
  <si>
    <t>Indicates public support of State Parks</t>
  </si>
  <si>
    <t>Indicates levels and trends of corporate or private support for State Parks</t>
  </si>
  <si>
    <t>Provides information on usage of Golf Courses at Cheraw and Hickory Knob State Parks</t>
  </si>
  <si>
    <t>Provides information on overnight visitation trends in State Parks and informs rate adjustment decisions</t>
  </si>
  <si>
    <t>Indicates day use visitation of State Parks</t>
  </si>
  <si>
    <t>Provides overview and tracking of State Parks' financial performance</t>
  </si>
  <si>
    <t>January - December</t>
  </si>
  <si>
    <t>July - June</t>
  </si>
  <si>
    <t>General Fund</t>
  </si>
  <si>
    <t>Federal Awards</t>
  </si>
  <si>
    <t>Federal Awards  - Construction</t>
  </si>
  <si>
    <t>Litter Control</t>
  </si>
  <si>
    <t>State Park Gift Card Program</t>
  </si>
  <si>
    <t>Grants from State Agency's</t>
  </si>
  <si>
    <t>Motion Picture Incentive Act</t>
  </si>
  <si>
    <t>Sale of Assets</t>
  </si>
  <si>
    <t>Sports Dev Office</t>
  </si>
  <si>
    <t>Inventory Revolving Fund</t>
  </si>
  <si>
    <t>Palmetto Pride Fund</t>
  </si>
  <si>
    <t>Recovery Audits</t>
  </si>
  <si>
    <t>Recreation Land Trust</t>
  </si>
  <si>
    <t>Gifts &amp; Endowment</t>
  </si>
  <si>
    <t>WBTS Heritage Preserve</t>
  </si>
  <si>
    <t>Welcome Center Restricted</t>
  </si>
  <si>
    <t>Capital Projects - State Appropriated</t>
  </si>
  <si>
    <t>Capital Project - Other Fund</t>
  </si>
  <si>
    <t xml:space="preserve">I. B. </t>
  </si>
  <si>
    <t>General Appropriation Act</t>
  </si>
  <si>
    <t>Program Description</t>
  </si>
  <si>
    <t>Program #</t>
  </si>
  <si>
    <t>I</t>
  </si>
  <si>
    <t>Administration</t>
  </si>
  <si>
    <t>IA</t>
  </si>
  <si>
    <t>Executive Office</t>
  </si>
  <si>
    <t>IIB</t>
  </si>
  <si>
    <t>Administration Services</t>
  </si>
  <si>
    <t>IB</t>
  </si>
  <si>
    <t>II</t>
  </si>
  <si>
    <t>Programs and Services</t>
  </si>
  <si>
    <t>IIA</t>
  </si>
  <si>
    <t>Welcome Centers</t>
  </si>
  <si>
    <t>IIC</t>
  </si>
  <si>
    <t>Heritage Corridor</t>
  </si>
  <si>
    <t>IID</t>
  </si>
  <si>
    <t>State Parks</t>
  </si>
  <si>
    <t>IIE</t>
  </si>
  <si>
    <t>Communications</t>
  </si>
  <si>
    <t>IIF</t>
  </si>
  <si>
    <t>Research &amp; Policy</t>
  </si>
  <si>
    <t>IIG</t>
  </si>
  <si>
    <t>State Film Office</t>
  </si>
  <si>
    <t>III</t>
  </si>
  <si>
    <t>Employee Benefits</t>
  </si>
  <si>
    <t>IIIC</t>
  </si>
  <si>
    <t>State Employer Contributions</t>
  </si>
  <si>
    <t>Provisos</t>
  </si>
  <si>
    <t>Provisos - Complete Wording</t>
  </si>
  <si>
    <t>State Parks - Operating Revenue</t>
  </si>
  <si>
    <t>Special Deposits</t>
  </si>
  <si>
    <t>Admissions Tax</t>
  </si>
  <si>
    <t>Vacation Guide</t>
  </si>
  <si>
    <t>50550000 55110001 55420P00</t>
  </si>
  <si>
    <t>36008000 36008010 36008020</t>
  </si>
  <si>
    <t>36038000 36038010 36038020</t>
  </si>
  <si>
    <t>39078000 39078010 39078020</t>
  </si>
  <si>
    <t>36K90000</t>
  </si>
  <si>
    <t>32J90000</t>
  </si>
  <si>
    <t>39B80000</t>
  </si>
  <si>
    <t>38K80000</t>
  </si>
  <si>
    <t>Indirect Cost Recoveries</t>
  </si>
  <si>
    <t>Capital Project - Federal</t>
  </si>
  <si>
    <t>Capital Projects - State Appropriated Funds</t>
  </si>
  <si>
    <t>Capital Projects - Other Funds</t>
  </si>
  <si>
    <t>Operating Revenue</t>
  </si>
  <si>
    <t>State Parks Gift Card Program</t>
  </si>
  <si>
    <t>Grants from State Agencies</t>
  </si>
  <si>
    <t xml:space="preserve"> Sale of Assets</t>
  </si>
  <si>
    <t>Sports Development Office</t>
  </si>
  <si>
    <t>Recovery Audit</t>
  </si>
  <si>
    <t>Welcome Centers- Restricted</t>
  </si>
  <si>
    <t>Recreation  Land Trust Fund</t>
  </si>
  <si>
    <t>Gifts &amp; Endowments</t>
  </si>
  <si>
    <t>War Between the States</t>
  </si>
  <si>
    <t>First In Golf</t>
  </si>
  <si>
    <t>SC First In Golf</t>
  </si>
  <si>
    <t>Indirect Cost &amp; General Fund</t>
  </si>
  <si>
    <t>Special Deposits  Welcome Centers</t>
  </si>
  <si>
    <t>Special Deposits  Lace House</t>
  </si>
  <si>
    <t>Motion Picture  State Park Service</t>
  </si>
  <si>
    <t>Motion Picture  Marketing</t>
  </si>
  <si>
    <t>Line Item Pass Through</t>
  </si>
  <si>
    <t xml:space="preserve">II D. </t>
  </si>
  <si>
    <t>II. D , II B</t>
  </si>
  <si>
    <t>II B, II D</t>
  </si>
  <si>
    <t>II D</t>
  </si>
  <si>
    <t>II B</t>
  </si>
  <si>
    <t>I B</t>
  </si>
  <si>
    <t>I A</t>
  </si>
  <si>
    <t>II A</t>
  </si>
  <si>
    <t>II G</t>
  </si>
  <si>
    <t xml:space="preserve">57878000 57878011 57S78011  </t>
  </si>
  <si>
    <t>5000.250500X000 5000.251600X000</t>
  </si>
  <si>
    <t>0102.010000.000 0102.050000.000 5000.250100.000 5000.250900X000 5000.254100X000 5000.300000.000 5000.650100.000 5000.700000.000 5000.800000.000 9500.050000.000</t>
  </si>
  <si>
    <t>General Fund - Non Recurring Indirect</t>
  </si>
  <si>
    <t>General Fund  Non Recurring Direct Agency</t>
  </si>
  <si>
    <t>0102.050000.000</t>
  </si>
  <si>
    <t>Recreation Land Trust  Capital Projects</t>
  </si>
  <si>
    <t>9902.972200.000</t>
  </si>
  <si>
    <t>5000.650100.000</t>
  </si>
  <si>
    <t>5000.300000.000</t>
  </si>
  <si>
    <t>0102.010000.000</t>
  </si>
  <si>
    <t>5000.250900X000</t>
  </si>
  <si>
    <t>5000.650100.000 0102.010000.000 0102.050000.000 5000.250100.000 5000.300000.000 5000.700000.000 5000.800000.000 5000.850000.000</t>
  </si>
  <si>
    <t>9804.530000X000 9805.540000X000</t>
  </si>
  <si>
    <t>5000.620700X000</t>
  </si>
  <si>
    <t>5000.850000.000</t>
  </si>
  <si>
    <t>0100.520200X000</t>
  </si>
  <si>
    <t>0102.050000.000 5000.650100.000</t>
  </si>
  <si>
    <t>0100.50300X000</t>
  </si>
  <si>
    <t xml:space="preserve">0102.050000.000 5000.650100.000 </t>
  </si>
  <si>
    <t>State Funded Program Description in the General Appropriations Act ( Titles of programs in chart at the end)</t>
  </si>
  <si>
    <t xml:space="preserve">0101.050500X000 9804.590000X000 9804.160000X000 9805.420000X000 9802.860000X000 9804.160000X000 9804.850000X000 9804.900000X000 </t>
  </si>
  <si>
    <t xml:space="preserve">9801.810000X000 9802.820000X000 9803.450000X000 9803.870000X000 9803.910000X000 9804.850000X000 9804.880000X000 9805.420000X000 9820.060000X000 </t>
  </si>
  <si>
    <t>Hamilton Brach Paving</t>
  </si>
  <si>
    <t>SCEIS</t>
  </si>
  <si>
    <t>SCEIS, CRS, POS, Revenue Tracking System</t>
  </si>
  <si>
    <t>9900.962400.000 9900.975500.000 9900.975800.000</t>
  </si>
  <si>
    <t>Objective 1.2.1 - Conduct Species Management Activities to Protect and Preserve State Parks' Ecosystems</t>
  </si>
  <si>
    <t>Objective 1.2.2 - Encourage Participation in Discover Carolina programs</t>
  </si>
  <si>
    <t>Objective 1.2.3 - Ensure Integrity and Preservation of State Parks' Historic Structures</t>
  </si>
  <si>
    <t>Strategy 1.4 - Ensure Efficient Agency Operations through Executive Leadership and Administrative Support Services</t>
  </si>
  <si>
    <t>Objective 1.4.1 - Provide Leadership to Ensure Efficient Agency Operations through Intra-Agency Collaboration and Optimal Use of Human Resources</t>
  </si>
  <si>
    <t>Objective 1.4.2 - Monitor Use of Agency Financial Resources and Provide Technology Support for All Agency Programs and Services</t>
  </si>
  <si>
    <t>Objective 1.1.1 - Increase State Parks Revenue through Increased Visitation and Usage</t>
  </si>
  <si>
    <t>Objective 1.1.2 - Enhance the State Park product through corporate partnerships and public support</t>
  </si>
  <si>
    <t>Objective 2.1.1 - Recruit Film/Television Projects that Provide Positive Impacts on South Carolina's Economy and Employment</t>
  </si>
  <si>
    <t>Objective 2.1.2 - Encourage Workforce Development through Educational Workshops and Production Fund Grants</t>
  </si>
  <si>
    <t>Objective 2.2.1 - Identify, Prioritize and Address State Parks Deferred Maintenance and Revenue Enhancement Projects</t>
  </si>
  <si>
    <t>Objective 2.2.2 - Enhance the Welcome Center Experience through Facility Maintenance, Renovations or Reconstruction</t>
  </si>
  <si>
    <t>Objective 2.3.7 - Coordinate and Administer Beach Renourishment Grants</t>
  </si>
  <si>
    <t>Objective 2.3.8 - Administer Legislatively-Directed Funds</t>
  </si>
  <si>
    <t>Objective 3.1.1 - Increase the Number of Ad-Aware Households in Key Domestic Markets</t>
  </si>
  <si>
    <t>Objective 3.1.3 - Increase International Tourism Visitation to South Carolina</t>
  </si>
  <si>
    <t>Objective 3.1.2 - Utilize Tourism Partnership Promotional Opportunities</t>
  </si>
  <si>
    <t>Palmetto Pride</t>
  </si>
  <si>
    <t xml:space="preserve"> 42788010 42788020</t>
  </si>
  <si>
    <t>Parks, Recreation &amp; Tourism Revitalization</t>
  </si>
  <si>
    <t>9803.890000X000 9804.530000X000</t>
  </si>
  <si>
    <t>Capital Reserve Fund</t>
  </si>
  <si>
    <t>Sports Development Fund, City of Conway</t>
  </si>
  <si>
    <t>Source #5</t>
  </si>
  <si>
    <t>Source #6</t>
  </si>
  <si>
    <t>Source #7</t>
  </si>
  <si>
    <t>Source #8</t>
  </si>
  <si>
    <t>Source #9</t>
  </si>
  <si>
    <t>Source #10</t>
  </si>
  <si>
    <t>Source #11</t>
  </si>
  <si>
    <t>Source #12</t>
  </si>
  <si>
    <t>Source #13</t>
  </si>
  <si>
    <t>Source #15</t>
  </si>
  <si>
    <t>Source #14</t>
  </si>
  <si>
    <t>Source #16</t>
  </si>
  <si>
    <t>Source #17</t>
  </si>
  <si>
    <t>Source #18</t>
  </si>
  <si>
    <t>Source #19</t>
  </si>
  <si>
    <t>Source #20</t>
  </si>
  <si>
    <t>Source #21</t>
  </si>
  <si>
    <t>Source #22</t>
  </si>
  <si>
    <t>Source #23</t>
  </si>
  <si>
    <t>Source #24</t>
  </si>
  <si>
    <t>Source #25</t>
  </si>
  <si>
    <t>Source #26</t>
  </si>
  <si>
    <t>Source #27</t>
  </si>
  <si>
    <t>Source #28</t>
  </si>
  <si>
    <t>Source #29</t>
  </si>
  <si>
    <t>Source #30</t>
  </si>
  <si>
    <t>Source #31</t>
  </si>
  <si>
    <t>Source #32</t>
  </si>
  <si>
    <t>Source #33</t>
  </si>
  <si>
    <t>Palmetto Pride - Unbudgeted Program</t>
  </si>
  <si>
    <t xml:space="preserve">Parks, Recreation &amp; Tourism Revitalization </t>
  </si>
  <si>
    <t>9800.962100.000 9900.966700.000 9900.970500.000 9901.973300.000 9901.975400.000 9901.976200.000 9901.976400.000 9901.976500.000</t>
  </si>
  <si>
    <t xml:space="preserve">9900.975200.000 9901.973000.000 9901.973900.000 9901.975000.000 9901.975100.000 9901.976200.000 9902.972800.000 9902.972900.000 </t>
  </si>
  <si>
    <t xml:space="preserve">9800.962100.000 9900.992800.000 9900.966700.000 9900.968900.000 9900.975600.000 9900.975800.000 9900.975900.000 9900.976000.000 9900.976100.000 9901.973300.000 9901.973400.000 9901.973500.000 9901.973600.000 9901.973700.000 9901.973800.000 9901.973900.000 9901.974000.000 9901.974200.000 9901974300.000 9901.974400.000 9901.974800.000 9901.974900.000 9901.975400.000 9901.975700.000 9901.976200.000 9901.976300.000 9902.972200.000 9901.976400.000 9902.972900.000 9902.974500.000  </t>
  </si>
  <si>
    <t xml:space="preserve"> 9901.973300.000 9901.975400.000 9901.976200.000 9901.976400.000 9901.976500.000 9901.976800.000</t>
  </si>
  <si>
    <t xml:space="preserve">9900.975200.000  9901.975000.000 9901.975100.000 9901.976200.000 9902.972900.000 </t>
  </si>
  <si>
    <t xml:space="preserve"> 9900.968900.000 9900.975800.000 9900.975900.000 9900.976000.000 9900.976100.000 9901.973300.000 9901.973400.000 9901.973500.000 9901.973600.000 9901.973700.000 9901.973800.000  9901.974000.000  9901.974200.000 9901.974300.000 9901.974800.000 9901.974900.000 9901.975400.000 9901.975700.000 9901.976200.000 9901.976300.000 9902.972200.000 9901.976400.000 9902.972900.000 9902.974500.000 9901.976800.000  </t>
  </si>
  <si>
    <t>9900.975500.000 9900.975800.000</t>
  </si>
  <si>
    <t>Caesars Head Greylogs Acq</t>
  </si>
  <si>
    <t>Recreation Land Trust, Paris Mountain, MCll Donation, Caesars Head Greylogs Acq.</t>
  </si>
  <si>
    <t xml:space="preserve"> Paris Mountain, MCll Donation, Caesars Head Grey logs Acq, </t>
  </si>
  <si>
    <t xml:space="preserve"> Capital Reserve Fund</t>
  </si>
  <si>
    <t>H 3702 (17) &amp; (33), State Aquarium, Welcome Center Facilities Renovation</t>
  </si>
  <si>
    <t xml:space="preserve">Proviso 118.14 FY2015-2016 (o),  City of Conway,  Proviso 118.16 FY2016-2017   (f), (g), (h) (i), (j) Sports Development,  </t>
  </si>
  <si>
    <t>H 3702 (33), Welcome Center Facilities Renovation</t>
  </si>
  <si>
    <t xml:space="preserve">0101.050500X000 0102.050000.000 5000.254100X000 9804.590000X000 9804.160000X000 9805.420000X000 9802.860000X000 9804.160000X000 9804.850000X000 9806.400000X000 </t>
  </si>
  <si>
    <t>FY2015-2016 Items 41 (a) Undiscovered SC Enhancement Grants $500,000</t>
  </si>
  <si>
    <t>FY2015-2016 Item (n) Spartanburg City Parks $300,000</t>
  </si>
  <si>
    <t>FY2015-2016 Item (o) City of Conway - Horry County Museum $250,000</t>
  </si>
  <si>
    <t>H3702</t>
  </si>
  <si>
    <t>Capital Reserve Fund Item (17) State Aquarium $1,000,000</t>
  </si>
  <si>
    <t>FY2016-2017 Item (b) Statewide Beach Renourishment $30,000,000</t>
  </si>
  <si>
    <t>FY2016-2017 Item © IT Security Audit &amp; PCI Compliance Audit $300,000</t>
  </si>
  <si>
    <t>FY2016-2017 Item (d) State Parks Piers Repair $2,200,000</t>
  </si>
  <si>
    <t>FY2016-2017 Item € Oconee Spillway</t>
  </si>
  <si>
    <t>FY2016-2017 Item (f) Sports Marketing Fund $3,000,000</t>
  </si>
  <si>
    <t>FY2016-2017 Item (g) Medal of Honor Museum $3,000,000</t>
  </si>
  <si>
    <t>FY2016-2017 Item (h) Sumter Environmental Center $300,000</t>
  </si>
  <si>
    <t>FY2016-2017 Item (i) African American History Museum $4,000,000</t>
  </si>
  <si>
    <t>FY2016-2017 Item (j) Children's Museum of the Update $1,000,000</t>
  </si>
  <si>
    <t>FY2016-2017 Item (k) Parks and Recreation Development Fund $5,000,000</t>
  </si>
  <si>
    <t>Carry Forward Advertising</t>
  </si>
  <si>
    <t>II A I</t>
  </si>
  <si>
    <t>II A 2</t>
  </si>
  <si>
    <t>II A 3</t>
  </si>
  <si>
    <t>Advertising</t>
  </si>
  <si>
    <t>Regional Promotions</t>
  </si>
  <si>
    <t>II A 4</t>
  </si>
  <si>
    <t>Sports Marketing Grant Program</t>
  </si>
  <si>
    <t>IIA 1 Regional Promotions, II A 3 Destination Specific Advertising</t>
  </si>
  <si>
    <t xml:space="preserve">I A.  Executive Office  IB Administrative Services, IIA Tourism Sales &amp; Marketing, II A 2 Advertising, II A 4 Sports Marketing Grants,  IIB Welcome Centers, IID State Parks, IIE Communications, IIF Research,  IIG State Film Office, IIIC Employer Benefits, </t>
  </si>
  <si>
    <t>H5002</t>
  </si>
  <si>
    <t>Capital Reserve Fund Item (54) Parks, Recreation and Tourism Revitalization $6,375,000</t>
  </si>
  <si>
    <t>Capital Reserve Fund Item (55) Dillon Welcome Center</t>
  </si>
  <si>
    <t>Capital Reserve Fund Item (58) State Aquarium $270,000</t>
  </si>
  <si>
    <t>FY2017-2018 Item (2) Statewide Beach Renourishment $5,000,000</t>
  </si>
  <si>
    <t>FY2017-2018 Item (17) Hurricane Matthew Revenue Loss $2,238,206</t>
  </si>
  <si>
    <t>II D State Parks</t>
  </si>
  <si>
    <t>IIB Welcome Center</t>
  </si>
  <si>
    <t>IB Administrative Services</t>
  </si>
  <si>
    <t>IA Executive Office</t>
  </si>
  <si>
    <t>IID State Parks</t>
  </si>
  <si>
    <t>IIA 2 Advertising</t>
  </si>
  <si>
    <t>IIG State Film Office</t>
  </si>
  <si>
    <t>IB Administrative Service</t>
  </si>
  <si>
    <t>IB Administrative Services  IID State Parks</t>
  </si>
  <si>
    <t>II B Welcome Centers</t>
  </si>
  <si>
    <t>IB Administrative Services,  IID State Park Service</t>
  </si>
  <si>
    <t xml:space="preserve">a </t>
  </si>
  <si>
    <t>The Department does not budget to the Goal/Strategy/Objective level.  The amounts provided are reasonable estimates.</t>
  </si>
  <si>
    <t>b</t>
  </si>
  <si>
    <t>Tourism Sales &amp; Marketing</t>
  </si>
  <si>
    <t>Destination Specific Advertising</t>
  </si>
  <si>
    <t>Capital Reserve Fund Item (33) Welcome Center Facilities $1,000,000</t>
  </si>
  <si>
    <t>Agency wide</t>
  </si>
  <si>
    <t xml:space="preserve">Proviso 118.14 FY2015-2016 (n) &amp; (o), Spartanburg County Parks, City of Conway,  Proviso 118.16 FY2016-2017   (f), (g), (h) (i), (j) Sports Development, Medal of Honor Museum, Sumter Environmental Center, African American History Museum,  Children's Museum of the Upstate,  </t>
  </si>
  <si>
    <t xml:space="preserve">SC Outdoor Recreation Plan,  State Park Survey, Kings Mountain Cher, DI Marina, Hunting Island Beach Renourishment, Dillion Welcome Center, State Park Pier Repairs, Oconee Spillway,  </t>
  </si>
  <si>
    <t>Sesqui Splash Pad, Asbestos &amp; Mold Abatement, Santee Campground Improvement, Myrtle Beach PHS, Asbestos &amp; Mold Abatement, Dillion Welcome Center, Lake Greenwood Electrical, Kings Mountain Bridge, g</t>
  </si>
  <si>
    <t>SC Outdoor Recreation Plan, Edisto Beach SP Ed, State Park Survey, Santee Pier Renovation, Santee State Park Road,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Santee Campground Improvements,  Table Rock Campground Improvements, Fort Mill Welcome Center, Hardeeville Welcome Center, Kings Mountain Paving, Sesqui Restroom, Myrtle Beach PHS, Dillon Welcome Center, Hunting Island Renourishment, Croft Pier, Little Pee Dee Dam, Hamilton Branch Paving, Kings Mountain Bridge, Myrtle Beach Paving</t>
  </si>
  <si>
    <t xml:space="preserve"> Paris Mountain, McCall Donation, Caesars Head Greylogs Acq, </t>
  </si>
  <si>
    <t>IB Administrative Services , IID State Parks</t>
  </si>
  <si>
    <t>I B, Administrative Services</t>
  </si>
  <si>
    <t>2016-17 Appropriations &amp; Authorizations to agency (start of year)</t>
  </si>
  <si>
    <t>2016-17 Appropriations &amp; Authorizations to agency (during the year)</t>
  </si>
  <si>
    <t xml:space="preserve"> DI Marina, Hunting Island Beach Renourishment, Dillion Welcome Center, State Park Pier Repairs, Oconee Spillway, St. Phillips Island  </t>
  </si>
  <si>
    <t>Sesqui Splash Pad,  Myrtle Beach PHS, Asbestos &amp; Mold Abatement, Dillion Welcome Center, , Kings Mountain Bridge, Dillon Welcome Center</t>
  </si>
  <si>
    <t>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t>
  </si>
  <si>
    <t>2017-18 Appropriations &amp; Authorizations to agency (start of year)</t>
  </si>
  <si>
    <t>2017-18 Appropriations &amp; Authorizations to agency (during the year) (BUDGETED)</t>
  </si>
  <si>
    <t>Additional Notes/Explanation</t>
  </si>
  <si>
    <t>II D State Park Service</t>
  </si>
  <si>
    <t>I A Executive Office, I B Administrative Services, II E Communications</t>
  </si>
  <si>
    <t>II G State Film Office</t>
  </si>
  <si>
    <t>II A 1 Regional Promotions, II A 3 Destination Specific Marketing</t>
  </si>
  <si>
    <t>I B Administrative Services</t>
  </si>
  <si>
    <t>II A Tourism Sales &amp; Marketing  II A 2 Advertising</t>
  </si>
  <si>
    <t>II A Tourism Sales &amp; Marketing, II A B Advertising</t>
  </si>
  <si>
    <t>II A B Advertising,  II F Research</t>
  </si>
  <si>
    <t>II C. Welcome Center</t>
  </si>
  <si>
    <t>c</t>
  </si>
  <si>
    <t>FY2015-2016</t>
  </si>
  <si>
    <t>FY2016-2017</t>
  </si>
  <si>
    <t>Welcome Centers - SCDOT to transfer $3,313,560 for custodial and maintenance</t>
  </si>
  <si>
    <t>The Executive Office include the Director's Office, Human Resources and Internal Audits.</t>
  </si>
  <si>
    <t>Administrative Services</t>
  </si>
  <si>
    <t xml:space="preserve">Administrative Services includes Finance and Technology Services. </t>
  </si>
  <si>
    <t>This service area is responsible for implementing agency policy and programs related to the development of South Carolina's domestic and international tourism marketing, sales and grant programs. Group tour operators and consumers can find details about attractions, accommodations and restaurants, plus contact information for South Carolina's tourism regions.</t>
  </si>
  <si>
    <t>State Park Service</t>
  </si>
  <si>
    <t xml:space="preserve"> This area is responsible for communications between the agency, news media and key stakeholders and partners statewide.</t>
  </si>
  <si>
    <t>Research</t>
  </si>
  <si>
    <t>The Research program tracks economic and other performance measures for both the state's tourism industry and other programs within SCPRT.</t>
  </si>
  <si>
    <t>Film Commission</t>
  </si>
  <si>
    <t>This program's purpose is to recruit film and television projects  and support the development of the state's film industry through grant programs and educational workshops.</t>
  </si>
  <si>
    <t>South Carolina Citizens (General)</t>
  </si>
  <si>
    <t>Regional Tourism Organizations, Chambers of Commerce, Development Agencies</t>
  </si>
  <si>
    <t>Persons Over the Age of 65, Persons with Disabilities, Blind Persons, Veterans</t>
  </si>
  <si>
    <t>Members of South Carolina National Guard</t>
  </si>
  <si>
    <t>Hunting Island Residential Lease Holders</t>
  </si>
  <si>
    <t>Local Governments</t>
  </si>
  <si>
    <t>South Carolina Counties</t>
  </si>
  <si>
    <t>South Carolina Junior Golf Association</t>
  </si>
  <si>
    <t>South Carolina Sports Development Office</t>
  </si>
  <si>
    <t>South Carolina Association of Tourism Regions</t>
  </si>
  <si>
    <t>South Carolina Major Tourism Destinations</t>
  </si>
  <si>
    <t>Eligible Tourism or Agri-tourism Businesses</t>
  </si>
  <si>
    <t>2014-15: N
2015-16: N
2016-17: N</t>
  </si>
  <si>
    <t>State Parks Service</t>
  </si>
  <si>
    <t>South Carolina Department of Revenue</t>
  </si>
  <si>
    <t>S.C. Code Ann. §51 - 1 - 60. Duties and Powers of SCPRT</t>
  </si>
  <si>
    <t>S.C. Code Ann. §51 - 1 - 310. Purpose and General Duties (of the Division of Community Development)</t>
  </si>
  <si>
    <t>S.C. Code Ann. §12-62-60. Distribution of admissions taxes; rebates to motion picture production companies; promotion of collaborative efforts between institutions of higher learning and motion picture related entities.</t>
  </si>
  <si>
    <t>Cooperative Advertising opportunities allow South Carolina's destinations to purchase advertising at a reduced rate, giving them better and more affordable access to mainstream media outlets. Eliminating this would decrease local destinations' media access, which would be especially detrimental to rural and developing destinations.</t>
  </si>
  <si>
    <t>Advertising opportunities on the state's leisure travel website provide a high-visibility, high-traffic platform for South Carolina's destinations and tourism businesses. Eliminating this opportunity would decrease their visibility to potential consumers.</t>
  </si>
  <si>
    <t>Because the international travel marketplace is highly competitive, eliminating this program would effectively remove South Carolina's presence as an international travel destination, yielding substantial decreases in international visitation and visitor spending.</t>
  </si>
  <si>
    <t xml:space="preserve">South Carolina Department of Health &amp; Environmental Control </t>
  </si>
  <si>
    <t>South Carolina Department of Transportation; South Carolina Department of Agriculture</t>
  </si>
  <si>
    <t>South Carolina Department of Natural Resources; South Carolina Forestry Commission</t>
  </si>
  <si>
    <t>South Carolina Universities with Hospitality or Tourism Management programs</t>
  </si>
  <si>
    <t>Eliminating these grants would reduce the amount of funding available to local destinations, attractions and events for paid advertising placement.</t>
  </si>
  <si>
    <t>Eliminating State Parks Day-Use admissions would significantly limit outdoor recreational opportunities and access to many significant state historic sites for South Carolina residents and visitors to the state.</t>
  </si>
  <si>
    <t xml:space="preserve">Rural tourism product development projects would be delayed until sufficient local funding becomes available or abandoned altogether.   </t>
  </si>
  <si>
    <t>South Carolina destinations competing to recruit major sports tourism events would lose a potential funding stream, which may limit their ability to successfully recruit these events.</t>
  </si>
  <si>
    <t>South Carolina's coastal destinations would not have sufficient funding to carry out essential renourishment projects, exposing oceanfront structures to dangerous erosion conditions, creating beach capacity issues and potential public hazards in some cases.</t>
  </si>
  <si>
    <t xml:space="preserve">Travel assistance needs, including visitor information services, distressed traveler assistance and emergency assistance, would not be provided.  </t>
  </si>
  <si>
    <t>State Parks visitation would decline leading to a significant decrease in State Parks revenue.</t>
  </si>
  <si>
    <t>Elimination of overnight accommodations would drastically reduce overall State Parks revenue and would significantly limit the visitor experience at many State Parks.</t>
  </si>
  <si>
    <t>Elimination of retail would significantly reduce State Parks revenue, decreasing operational self sufficiency and the agency's ability to re-invest in the State Park System product.</t>
  </si>
  <si>
    <t>Many South Carolina schools and families would lose an invaluable educational resource to experience, first hand, South Carolina's diverse ecology and expansive history.</t>
  </si>
  <si>
    <t>Elimination of this program would negatively impact  tourism businesses, especially in the state's rural areas, by decreasing public awareness.</t>
  </si>
  <si>
    <t>The elimination of this program would limit the development of South Carolina's resident film crew, making them less competitive than film crews from neighboring states.</t>
  </si>
  <si>
    <t>The elimination of the Production Fund Grants would lessen exposure for South Carolina youth to potential careers in the film industry.</t>
  </si>
  <si>
    <t>Local governments may not have sufficient funding to develop new recreation sites or maintain existing ones.</t>
  </si>
  <si>
    <t>Local governments may not be able to develop new recreational trails or upgrade existing trails. Potentially, the State could lose this Federal funding source if funds are not distributed.</t>
  </si>
  <si>
    <t>Local governments would not have sufficient funds to develop new public recreation facilities or upgrade existing facilities.</t>
  </si>
  <si>
    <t>Higher Educations Institutions; The SC Technical College System</t>
  </si>
  <si>
    <t>The State Welcome Centers distribute approximately xxx maps per year to South Carolina visitors. Without these maps, visitors - especially senior-aged visitors - would not have access to a helpful travel assistance tool.</t>
  </si>
  <si>
    <t>Unavailable</t>
  </si>
  <si>
    <r>
      <t>State Parks Total Revenue</t>
    </r>
    <r>
      <rPr>
        <vertAlign val="superscript"/>
        <sz val="10"/>
        <color theme="1"/>
        <rFont val="Calibri Light"/>
        <family val="2"/>
        <scheme val="major"/>
      </rPr>
      <t>1</t>
    </r>
  </si>
  <si>
    <r>
      <t>State Parks Admissions Revenue</t>
    </r>
    <r>
      <rPr>
        <vertAlign val="superscript"/>
        <sz val="10"/>
        <color theme="1"/>
        <rFont val="Calibri Light"/>
        <family val="2"/>
        <scheme val="major"/>
      </rPr>
      <t>1</t>
    </r>
  </si>
  <si>
    <r>
      <t>State Park Cabin Occupancy</t>
    </r>
    <r>
      <rPr>
        <vertAlign val="superscript"/>
        <sz val="10"/>
        <color theme="1"/>
        <rFont val="Calibri Light"/>
        <family val="2"/>
        <scheme val="major"/>
      </rPr>
      <t>1</t>
    </r>
  </si>
  <si>
    <r>
      <t>State Park Lodge Room Occupancy</t>
    </r>
    <r>
      <rPr>
        <vertAlign val="superscript"/>
        <sz val="10"/>
        <color theme="1"/>
        <rFont val="Calibri Light"/>
        <family val="2"/>
        <scheme val="major"/>
      </rPr>
      <t>1</t>
    </r>
  </si>
  <si>
    <r>
      <t>State Park Campsite Occupancy</t>
    </r>
    <r>
      <rPr>
        <vertAlign val="superscript"/>
        <sz val="10"/>
        <color theme="1"/>
        <rFont val="Calibri Light"/>
        <family val="2"/>
        <scheme val="major"/>
      </rPr>
      <t>1</t>
    </r>
  </si>
  <si>
    <r>
      <t>State Park Golf Rounds</t>
    </r>
    <r>
      <rPr>
        <vertAlign val="superscript"/>
        <sz val="10"/>
        <color theme="1"/>
        <rFont val="Calibri Light"/>
        <family val="2"/>
        <scheme val="major"/>
      </rPr>
      <t>1</t>
    </r>
  </si>
  <si>
    <r>
      <t>Number of State Parks Volunteer Hours (Estimated)</t>
    </r>
    <r>
      <rPr>
        <vertAlign val="superscript"/>
        <sz val="10"/>
        <color theme="1"/>
        <rFont val="Calibri Light"/>
        <family val="2"/>
        <scheme val="major"/>
      </rPr>
      <t>1</t>
    </r>
  </si>
  <si>
    <r>
      <rPr>
        <vertAlign val="superscript"/>
        <sz val="10"/>
        <color theme="1"/>
        <rFont val="Calibri Light"/>
        <family val="2"/>
        <scheme val="major"/>
      </rPr>
      <t>1</t>
    </r>
    <r>
      <rPr>
        <sz val="10"/>
        <color theme="1"/>
        <rFont val="Calibri Light"/>
        <family val="2"/>
        <scheme val="major"/>
      </rPr>
      <t xml:space="preserve"> State Parks Operational Performance Measures were negatively impacted by significant natural disasters that resulted in temporary park closures in FY 15, 16 and 17.</t>
    </r>
  </si>
  <si>
    <r>
      <t>Welcome Center Advertising Sales Total</t>
    </r>
    <r>
      <rPr>
        <vertAlign val="superscript"/>
        <sz val="10"/>
        <color theme="1"/>
        <rFont val="Calibri Light"/>
        <family val="2"/>
        <scheme val="major"/>
      </rPr>
      <t>2</t>
    </r>
  </si>
  <si>
    <r>
      <t>Website Advertising Sales Total</t>
    </r>
    <r>
      <rPr>
        <vertAlign val="superscript"/>
        <sz val="10"/>
        <color theme="1"/>
        <rFont val="Calibri Light"/>
        <family val="2"/>
        <scheme val="major"/>
      </rPr>
      <t>3</t>
    </r>
  </si>
  <si>
    <r>
      <rPr>
        <vertAlign val="superscript"/>
        <sz val="10"/>
        <color theme="1"/>
        <rFont val="Calibri Light"/>
        <family val="2"/>
        <scheme val="major"/>
      </rPr>
      <t>3</t>
    </r>
    <r>
      <rPr>
        <sz val="10"/>
        <color theme="1"/>
        <rFont val="Calibri Light"/>
        <family val="2"/>
        <scheme val="major"/>
      </rPr>
      <t xml:space="preserve"> Leisure Website Advertising Opportunities were not offered during FY 15 due to redesign of the website.</t>
    </r>
  </si>
  <si>
    <r>
      <rPr>
        <vertAlign val="superscript"/>
        <sz val="10"/>
        <color theme="1"/>
        <rFont val="Calibri Light"/>
        <family val="2"/>
        <scheme val="major"/>
      </rPr>
      <t>2</t>
    </r>
    <r>
      <rPr>
        <sz val="10"/>
        <color theme="1"/>
        <rFont val="Calibri Light"/>
        <family val="2"/>
        <scheme val="major"/>
      </rPr>
      <t xml:space="preserve"> Welcome Center Advertising Opportunities were limited in FY 16 and 17 due to construction activities at the Hardeeville and Fort Mill Welcome Centers.</t>
    </r>
  </si>
  <si>
    <t>Elimination of these services would endanger threatened species at State Parks, make the State Parks more vulnerable to invasive species and potential public hazards such as wildfires.</t>
  </si>
  <si>
    <t> (GP: South Carolina Welcome Centers)  The Department of Parks, Recreation and Tourism and the Department of Transportation shall maintain a Memorandum of Understanding (MOU) that provides that the Department of Parks, Recreation and Tourism shall control operations of all South Carolina Welcome Centers.  The MOU shall include replacement, renovation and maintenance of the facilities, daily operations, and grounds maintenance and upkeep and shall clearly define responsibility for additional portions of Welcome Centers to include paving and sidewalks.  The Department of Transportation shall transfer to the Department of Parks, Recreation and Tourism the amount of $3,563,560 less any state funds appropriated by the General Assembly for the same purpose.  The Department of Parks, Recreation and Tourism assumes responsibility for this amount and the timing of the transfer of these funds shall be defined as part of the MOU.  The funds transferred to the Department of Parks, Recreation and Tourism shall be placed in a separate and distinct fund and these funds shall be carried forward from the prior fiscal year into the current fiscal year and be expended for the same purposes.</t>
  </si>
  <si>
    <t>FY2017-2018</t>
  </si>
  <si>
    <t> (GP: South Carolina Welcome Centers)  The Department of Parks, Recreation and Tourism and the Department of Transportation shall maintain a Memorandum of Understanding (MOU) that provides that the Department of Parks, Recreation and Tourism shall control operations of all South Carolina Welcome Centers.  The MOU shall include replacement, renovation and maintenance of the facilities, daily operations, and grounds maintenance and upkeep and shall clearly define responsibility for additional portions of Welcome Centers to include paving and sidewalks.  The Department of Transportation shall transfer to the Department of Parks, Recreation and Tourism the amount of $3,313,560 less any state funds appropriated by the General Assembly for the same purpose.  The Department of Parks, Recreation and Tourism assumes responsibility for this amount and the timing of the transfer of these funds shall be defined as part of the MOU.  The funds transferred to the Department of Parks, Recreation and Tourism shall be placed in a separate and distinct fund and these funds shall be carried forward from the prior fiscal year into the current fiscal year and be expended for the same purposes.</t>
  </si>
  <si>
    <r>
      <t xml:space="preserve">Capital Reserve Fund Bill Items </t>
    </r>
    <r>
      <rPr>
        <b/>
        <sz val="10"/>
        <color rgb="FF000000"/>
        <rFont val="Calibri Light"/>
        <family val="2"/>
        <scheme val="major"/>
      </rPr>
      <t>(54) Parks, Recreational and Tourism Revitalization $6,375,000; (55) Welcome Center Rebuild $4,000,000; (58) State Aquarium $270,000</t>
    </r>
  </si>
  <si>
    <r>
      <t> (SR: Nonrecurring Revenue)  (A) The source of revenue appropriated in subsection (B) is nonrecurring revenue generated from the following sources:           (1)      $46,750,797 from Fiscal Year 2014-15 Contingency Reserve Fund;           (2)      $239,798,000 from Fiscal Year 2015-16 unobligated general fund revenue as certified by the Board of Economic Advisors;           (3)      $139,260,007 from the Litigation Recovery Account;           (4)      $14,426,041 from Fiscal Year 2015-16 (V040) Excess Debt Service;           (5)      $11,885,511 from Fiscal Year 2015-16 (X440) Excess Homestead Exemption;           (6)      $5,494,506 from Fiscal Year 2015-16 F30 Carry Forward and Bonus Lapse; and           (7)      $400,000 from the Department of Revenue Identity Theft Reimbursement Fund Lapse.     Any restrictions concerning specific utilization of these funds are lifted for the specified fiscal year.  The above agency transfers shall occur no later than thirty days after the close of the books on Fiscal Year 2015-16 and shall be available for use in Fiscal Year 2016-17.     This revenue is deemed to have occurred and is available for use in Fiscal Year 2016-17 after September 1, 2016, following the Comptroller General's close of the state's books on Fiscal Year 2015-16.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2016, for the purposes stated:</t>
    </r>
    <r>
      <rPr>
        <b/>
        <sz val="10"/>
        <color rgb="FF000000"/>
        <rFont val="Calibri Light"/>
        <family val="2"/>
        <scheme val="major"/>
      </rPr>
      <t xml:space="preserve">  Items 39 (b) Statewide Beach Renourishment $30,000,000; (c) Information Technology Security Audit and PCI Compliance Audit $300,000; (d) State Park Piers Repair $2,200,000; (e) Oconee Spillway Repair $100,000; (f) Sports Development Marketing Program $3,000,000; (g) Medal of Honor Museum $3.000.000; (h) Sumter Environment Center $3,000,000; (i) African American Museum $4,000,000; (j) Children's Museum of the Upstate $1,000,000; (k) Parks and Recreation Development Fund $5,000,000</t>
    </r>
  </si>
  <si>
    <r>
      <t xml:space="preserve">(SR: Nonrecurring Revenue)  (A) The source of revenue appropriated in subsection (B) is nonrecurring revenue generated from the following sources: (1)      $19,740,576 from Fiscal Year 2013-14 Contingency Reserve Fund; (2)      $19,280,467 from Fiscal Year 2014-15 unobligated general fund revenue as certified by the Board of Economic Advisors;(3)      $27,802,168 from the Litigation Recovery Account; and   (4)      $49,500,000 from Fiscal Year 2015-16 non-recurring contribution from the Unclaimed Property Fund.  Any restrictions concerning specific utilization of these funds are lifted for the specified fiscal year.  The above agency transfers shall occur no later than thirty days after the close of the books on Fiscal Year 2014-15 and shall be available for use in Fiscal Year 2015-16.    This revenue is deemed to have occurred and is available for use in Fiscal Year 2015-16 after September 1, 2015, following the Comptroller General's close of the state's books on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2015, for the purposes stated:  </t>
    </r>
    <r>
      <rPr>
        <b/>
        <sz val="10"/>
        <color rgb="FF000000"/>
        <rFont val="Calibri Light"/>
        <family val="2"/>
        <scheme val="major"/>
      </rPr>
      <t>41 (a) Undiscovered SC $500,000; Spartanburg City Park Project $300,000; City of Conway- Renovation of Horry County Museum for Multi purpose space $250,000</t>
    </r>
  </si>
  <si>
    <r>
      <t>(SR: Non-recurring Revenue)  (A) The source of revenue appropriated in subsection (B) is non-recurring revenue generated from the following sources:</t>
    </r>
    <r>
      <rPr>
        <sz val="10"/>
        <color theme="1"/>
        <rFont val="Calibri"/>
        <family val="2"/>
      </rPr>
      <t xml:space="preserve">(1)      $68,370,147 from Fiscal Year 2012-13 Contingency Reserve Fund; (2)      $165,016,789 from Fiscal Year 2013-14 unobligated general fund revenue as certified by the Board of Economic Advisors; and (3)      $2,288,513 from Fiscal Year 2013-14 Capital Reserve Fund lapse.     This revenue is deemed to have occurred and is available for use in Fiscal Year 2014-15 after September 1, 2014, following the Comptroller General's close of the state's books on Fiscal Year 2013-14.    Any restrictions concerning specific utilization of these funds are lifted for the specified fiscal year.  The above agency transfers shall occur no later than thirty days after the close of the books on Fiscal Year 2013-14 and shall be available for use in Fiscal Year 2014-15.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2014, for the purposes stated:           (1)      General Reserve Fund Contribution      $26,589,048;  </t>
    </r>
    <r>
      <rPr>
        <b/>
        <sz val="10"/>
        <color theme="1"/>
        <rFont val="Calibri"/>
        <family val="2"/>
      </rPr>
      <t xml:space="preserve"> Item 11 (a) Park and Recreation Development Fund $1,000,000</t>
    </r>
  </si>
  <si>
    <t>FY2014-2015</t>
  </si>
  <si>
    <t xml:space="preserve"> Advertising Funds Use and Carry Forward </t>
  </si>
  <si>
    <t>Permanent Improvement Projects are combined at a high fund level (ie. 36008000, and 36008010 report under 36008000; 39078000, 39078010 and 39078020 report under 39078000; 57878000, 57878010, 57878020 report under 57878000))</t>
  </si>
  <si>
    <t>The Department does not budget FTEs at the Goal/Strategy/Objective level. The units provided are reasonable estimates.</t>
  </si>
  <si>
    <t>Capital Project  Capital Reserve Fund</t>
  </si>
  <si>
    <t>Objective 2.3.9 - Administer recurring funds for Destination Specific Marketing Grants and Regional Tourism Promotion</t>
  </si>
  <si>
    <t>Federal government places use restrictions on these funds.</t>
  </si>
  <si>
    <t>Restrictions are placed in the SC Code of Regulations and SC Code of Law</t>
  </si>
  <si>
    <t>Restrictions placed by Grantor</t>
  </si>
  <si>
    <t>Recreational Trails grants have 3 years to complete and Land and Water Conservation have a maximum of 7 years to complete.</t>
  </si>
  <si>
    <t xml:space="preserve">Capital Project </t>
  </si>
  <si>
    <t>Objective 2.3.9 Administer recurring funds for Destination Specific Marketing Grants and Regional Tourism Promotion.</t>
  </si>
  <si>
    <t>Established Recreational Trails Program</t>
  </si>
  <si>
    <t>Mandates a priority to blind persons to operate vending facilities on Federal property, including State Rest Areas and Welcome Centers located on Federal Interstate Highways.</t>
  </si>
  <si>
    <t>20 U.S.C. § 107a(a)(5) The Randolph Sheppard Act</t>
  </si>
  <si>
    <t>Established Land and Water Conservation Fund; Designated State Allocations and Provisions of Administration; Requires States to Complete a Statewide Comprehensive Outdoor Recreation Plan in order to receive funding.</t>
  </si>
  <si>
    <t>16 U.S.C. § 460 Land and Water Conservation Provisions</t>
  </si>
  <si>
    <t>23 U.S.C. § 120 Intermodal Surface Transportation Efficiency Act</t>
  </si>
  <si>
    <t>October - September</t>
  </si>
  <si>
    <t>Number of LWCF Grants Awarded</t>
  </si>
  <si>
    <t>Number of PARD Grants Awarded</t>
  </si>
  <si>
    <t>Number of RTP Grants Awarded</t>
  </si>
  <si>
    <t>Number of Sports Tourism Advertising and Recruitment Grants Awarded</t>
  </si>
  <si>
    <t>Number of Undiscovered SC Grants Awarded</t>
  </si>
  <si>
    <t>Number of Beach Renourishment Grants Awarded</t>
  </si>
  <si>
    <t>SC Department of Transportation</t>
  </si>
  <si>
    <r>
      <t>Number of Undiscovered SC Grants Awarded</t>
    </r>
    <r>
      <rPr>
        <vertAlign val="superscript"/>
        <sz val="10"/>
        <color theme="1"/>
        <rFont val="Calibri Light"/>
        <family val="2"/>
        <scheme val="major"/>
      </rPr>
      <t>5</t>
    </r>
  </si>
  <si>
    <r>
      <t>Number of Beach Renourishment Grants Awarded</t>
    </r>
    <r>
      <rPr>
        <vertAlign val="superscript"/>
        <sz val="10"/>
        <color theme="1"/>
        <rFont val="Calibri Light"/>
        <family val="2"/>
        <scheme val="major"/>
      </rPr>
      <t>5</t>
    </r>
  </si>
  <si>
    <r>
      <t>Number of Sports Tourism Advertising and Recruitment Grants Awarded</t>
    </r>
    <r>
      <rPr>
        <vertAlign val="superscript"/>
        <sz val="10"/>
        <color theme="1"/>
        <rFont val="Calibri Light"/>
        <family val="2"/>
        <scheme val="major"/>
      </rPr>
      <t>5</t>
    </r>
  </si>
  <si>
    <r>
      <rPr>
        <vertAlign val="superscript"/>
        <sz val="10"/>
        <color theme="1"/>
        <rFont val="Calibri Light"/>
        <family val="2"/>
        <scheme val="major"/>
      </rPr>
      <t>5</t>
    </r>
    <r>
      <rPr>
        <sz val="10"/>
        <color theme="1"/>
        <rFont val="Calibri Light"/>
        <family val="2"/>
        <scheme val="major"/>
      </rPr>
      <t xml:space="preserve"> The Undiscovered SC Grant Program began in FY 15. The Sports Tourism Advertising and Recruitment Grant Program began in FY  16. The Beach Renourishment Grant Program began in FY 17. The Tourism Oriented Directional Signage Program began in FY 14.</t>
    </r>
  </si>
  <si>
    <t>Research
State Park Service</t>
  </si>
  <si>
    <t>Dan Rogers - 30 years</t>
  </si>
  <si>
    <t>Tom Clark - 11 years</t>
  </si>
  <si>
    <r>
      <rPr>
        <vertAlign val="superscript"/>
        <sz val="10"/>
        <color theme="1"/>
        <rFont val="Calibri Light"/>
        <family val="2"/>
        <scheme val="major"/>
      </rPr>
      <t>4</t>
    </r>
    <r>
      <rPr>
        <sz val="10"/>
        <color theme="1"/>
        <rFont val="Calibri Light"/>
        <family val="2"/>
        <scheme val="major"/>
      </rPr>
      <t xml:space="preserve"> Due to Federal funding limitations,  LWCF was placed on a two-year grant cycle.</t>
    </r>
  </si>
  <si>
    <t>Devon Harris - 6 years</t>
  </si>
  <si>
    <t>Neil Hamilton - less than 1 year</t>
  </si>
  <si>
    <t>Dudley Jackson - 20 years</t>
  </si>
  <si>
    <t>State Government</t>
  </si>
  <si>
    <t>Private Business</t>
  </si>
  <si>
    <t>Private Business
State Government
Local Government</t>
  </si>
  <si>
    <t xml:space="preserve">Private Business </t>
  </si>
  <si>
    <t>Federal Government
Local Government</t>
  </si>
  <si>
    <t>Higher Education Institutions
K-12 Education Institutions</t>
  </si>
  <si>
    <t>Federal Government</t>
  </si>
  <si>
    <t>Local Government</t>
  </si>
  <si>
    <t>Private Business
Non-Profit Entity</t>
  </si>
  <si>
    <t>State Government
Federal Government
Non-Profit Entity</t>
  </si>
  <si>
    <t>K-12 Education Institution</t>
  </si>
  <si>
    <t>Bobby Banks - less than 2 years</t>
  </si>
  <si>
    <t>Number of Tourism Advertising Grants Awarded</t>
  </si>
  <si>
    <t>Amy Blinson - over 3 years</t>
  </si>
  <si>
    <t>Amy Blinson - over 2 years</t>
  </si>
  <si>
    <t>Justin Hancock - less than 2 years</t>
  </si>
  <si>
    <t>Yvette Sistare - over 18 years</t>
  </si>
  <si>
    <t>State Parks Corporate/Private Donations
Check Off for State Parks Collections</t>
  </si>
  <si>
    <t>State Parks Total Revenue
State Parks Admissions Revenue
State Parks Cabin Occupancy
State Parks Lodge Room Occupancy
State Parks Campsite Occupancy
State Parks Golf Rounds
Number of State Parks Volunteer Hours</t>
  </si>
  <si>
    <t>Discover Carolina Educational Programming Attendance
Discover Carolina Family Programming Attendance</t>
  </si>
  <si>
    <t>Number of Red Cockaded Woodpecker Clusters
Number of Red Cockaded Woodpecker Fledglings
Number of Sea Turtle Nests
New Forest Restoration Acreage
Total Forest Restoration Acreage</t>
  </si>
  <si>
    <t>Welcome Center Advertising Sales Total</t>
  </si>
  <si>
    <t>Visitors Guide Ad Sales Total</t>
  </si>
  <si>
    <t xml:space="preserve">Website Advertising Sales Total </t>
  </si>
  <si>
    <t>Total Number of SC Film Hires
Total Amount of Film-Related SC Spending
Total Number of Film-Related Hotel Nights</t>
  </si>
  <si>
    <t>Percent of Leisure Travel Ad-Aware Households in Target Markets</t>
  </si>
  <si>
    <t>Welcome Center Accommodations Reservations
Welcome Center Attractions Reservations</t>
  </si>
  <si>
    <t>Total Accommodations Tax Collections
Total Admissions Tax Collections</t>
  </si>
  <si>
    <t>State Parks Campsite Occupancy
State Parks Cabin Occupancy
State Parks Lodge Room Occupancy
State Parks Golf Rounds</t>
  </si>
  <si>
    <t>Improved services and programming that yield enhanced State Parks visitor experiences</t>
  </si>
  <si>
    <t xml:space="preserve">Improved State Park Product and Visitor Experiences </t>
  </si>
  <si>
    <t>Protecting the integrity of State Parks' natural resources to ensure quality visitor experiences and visitor safety</t>
  </si>
  <si>
    <t>Protecting the integrity of State Parks' historic resources to ensure quality visitor experiences and visitor safety</t>
  </si>
  <si>
    <t>Provide hands-on educational opportunities for South Carolina schools and families</t>
  </si>
  <si>
    <t>Encourage greater visitation to South Carolina destinations for the benefit of local tourism business communities</t>
  </si>
  <si>
    <t>Provided employment for South Carolina-based film crew, spending with South Carolina-based supplier companies and generate greater hotel occupancy for South Carolina hotels</t>
  </si>
  <si>
    <t>Provide students exposure to potential careers in the film industry</t>
  </si>
  <si>
    <t>Improved State Park product in order to enhance the visitor experience and ensure public safety</t>
  </si>
  <si>
    <t>Improved Welcome Center facilities to effectively provide services for traveling public and increase visitation to South Carolina destinations</t>
  </si>
  <si>
    <t>Encourage outdoor recreation to encourage healthy activities and improve the quality of life</t>
  </si>
  <si>
    <t>Provide assistance to local destinations, events and attractions to increase their advertising effectiveness and visitation</t>
  </si>
  <si>
    <t>Provide assistance to rural destinations to encourage greater tourism product development</t>
  </si>
  <si>
    <t>Provide assistance to local governments for beach renourishment/restoration in order to ensure the integrity of South Carolina's public beaches for public use and safety</t>
  </si>
  <si>
    <t>Improvement of local tourism, recreation and parks projects</t>
  </si>
  <si>
    <t>Encourage increased visitation and visitor spending in South Carolina's regions and major travel destinations</t>
  </si>
  <si>
    <t>Alesha Cushman - less than 16 years</t>
  </si>
  <si>
    <t>Leveraging major tourism events to increase public awareness of South Carolina tourism opportunities in order to increase visitation and visitor spending</t>
  </si>
  <si>
    <t>Encourage more visitation to South Carolina destinations and greater visitor spending with local tourism businesses</t>
  </si>
  <si>
    <t>Provide useful statistics to local governments and educational institutions</t>
  </si>
  <si>
    <t>Ensure efficient State Parks operations and use of resources</t>
  </si>
  <si>
    <t>Amy Blinson - over 8 years</t>
  </si>
  <si>
    <t>Gwen Davenport - over 13 years</t>
  </si>
  <si>
    <t>Jenny Waller - less than 3 years</t>
  </si>
  <si>
    <t>Lou Fontana - over 17 years</t>
  </si>
  <si>
    <t>Terry Hurley - less than 7 years</t>
  </si>
  <si>
    <t>Yvette Sistare - over 18 years
David Elwart - over 20 years</t>
  </si>
  <si>
    <t>Beverly Shelley - over 18 years</t>
  </si>
  <si>
    <t>Tammy Strawbridge - over 7 years</t>
  </si>
  <si>
    <t>Duane Parrish - more than 7 years
Amy Duffy - over 15 years
Jon Fisher - over 3 years</t>
  </si>
  <si>
    <t>Dolly Chewning - less than 17 years</t>
  </si>
  <si>
    <t>Dudley Jackson - 20 years
Ashley Berry - over 11 years
Jeremy Gilbert - over 4 years</t>
  </si>
  <si>
    <t>Phil Gaines - over 13 years</t>
  </si>
  <si>
    <t>57-25-810</t>
  </si>
  <si>
    <t>Establishment of Tourism Oriented Directional Signage Program</t>
  </si>
  <si>
    <t>Agricultural or Tourism Businesses selling programs, services or goods</t>
  </si>
  <si>
    <t>57-25-820</t>
  </si>
  <si>
    <t>Gives SCPRT authority to develop eligibility criteria for tourism businesses; SCPRT Director serves on oversight committee.</t>
  </si>
  <si>
    <t>57-23-50</t>
  </si>
  <si>
    <t>SCPRT Director or designee to serve on Scenic Highways Committee</t>
  </si>
  <si>
    <t>Scenic Highway Committee</t>
  </si>
  <si>
    <t>1-30-80</t>
  </si>
  <si>
    <t>1-11-425</t>
  </si>
  <si>
    <t>SCPRT exempted from providing cost information for printed publications intended for public relations purposes</t>
  </si>
  <si>
    <t>51-17-50</t>
  </si>
  <si>
    <t>SCPRT Director to serve on Heritage Trust Advisory Board</t>
  </si>
  <si>
    <t>51-18-60</t>
  </si>
  <si>
    <t>SCPRT Director to serve on War Between the States Heritage Trust Advisory Board</t>
  </si>
  <si>
    <t>War Between the State Heritage Trust Advisory Board</t>
  </si>
  <si>
    <t>53-3-90</t>
  </si>
  <si>
    <t>Designation of Family Week; SCPRT to develop promotion plan</t>
  </si>
  <si>
    <t>South Carolina Families</t>
  </si>
  <si>
    <t>53-3-100</t>
  </si>
  <si>
    <t>Establishes committee to select South Carolina Family of the Year; SCPRT to provide funding for expenses</t>
  </si>
  <si>
    <t>South Carolina Family of the Year Selection Committee</t>
  </si>
  <si>
    <t>27-8-100</t>
  </si>
  <si>
    <t>SCPRT allowed to use funds received from Conservation Bank Trust Fund for beach conservation at SC State Parks</t>
  </si>
  <si>
    <t>27-8-110</t>
  </si>
  <si>
    <t>SCPRT allowed to use funds received from Conservation Bank Trust Fund for property acquisition for SC State Parks</t>
  </si>
  <si>
    <t>48-59-30</t>
  </si>
  <si>
    <t>SCPRT designated as eligible recipient of Conservation Bank Trust Funds</t>
  </si>
  <si>
    <t>48-59-40</t>
  </si>
  <si>
    <t>SCPRT Director to serve as ex-officio member of Conservation Bank Board</t>
  </si>
  <si>
    <t>SC Conservation Bank Board</t>
  </si>
  <si>
    <t>51-19-10</t>
  </si>
  <si>
    <t>Old Exchange Building Commission established; SCPRT Director to serve on Commission</t>
  </si>
  <si>
    <t>Old Exchange Building Commission</t>
  </si>
  <si>
    <t>57-3-650</t>
  </si>
  <si>
    <t>SCPRT to provide staffing for State Welcome Centers</t>
  </si>
  <si>
    <t>60-11-150</t>
  </si>
  <si>
    <t>SCPRT Director to serve on South Carolina Civil War Sesquicentennial Advisory Board</t>
  </si>
  <si>
    <t>South Carolina Civil War Sesquicentennial Advisory Board</t>
  </si>
  <si>
    <t>60-11-410</t>
  </si>
  <si>
    <t>SCPRT to cooperate and coordinate marketing materials for South Carolina Civil War Heritage Trails</t>
  </si>
  <si>
    <t>South Carolina Civil War Heritage Trails</t>
  </si>
  <si>
    <t>SCPRT Director to serve on Coordinating Council for Economic Development</t>
  </si>
  <si>
    <t>Coordinating Council for Economic Development</t>
  </si>
  <si>
    <t>37-29-130</t>
  </si>
  <si>
    <t>SCPRT designated as pass-through agency for Palmetto Pride Funds</t>
  </si>
  <si>
    <t>43-21-120</t>
  </si>
  <si>
    <t>SCPRT Director to serve on Coordinating Council to the Division on Aging</t>
  </si>
  <si>
    <t>Coordinating Council to the Division on Aging</t>
  </si>
  <si>
    <t>48-49-70</t>
  </si>
  <si>
    <t>SCPRT to identify the protected mountain ridge crests in each county</t>
  </si>
  <si>
    <t>South Carolina counties</t>
  </si>
  <si>
    <t>49-6-30</t>
  </si>
  <si>
    <t>SCPRT representative to serve on Aquatic Plant Management Council</t>
  </si>
  <si>
    <t>Aquatic Plant Management Council</t>
  </si>
  <si>
    <t>58-33-140</t>
  </si>
  <si>
    <t>SCPRT designated as party to certification proceedings for Major Utility Facilities</t>
  </si>
  <si>
    <t>Public Service Commission</t>
  </si>
  <si>
    <t>Visitors to Myrtle Beach State Park</t>
  </si>
  <si>
    <t>13-11-20</t>
  </si>
  <si>
    <t>SCPRT Director to serve on New Horizons Development Authority Board</t>
  </si>
  <si>
    <t>New Horizons Development Authority</t>
  </si>
  <si>
    <t>13-11-120</t>
  </si>
  <si>
    <t>SCPRT authorized to transfer all real property acquired through the 1973 General Obligation Bond designated for the I-77 project</t>
  </si>
  <si>
    <t>General Assembly</t>
  </si>
  <si>
    <t>Secretary of State</t>
  </si>
  <si>
    <t>a, b, d, e</t>
  </si>
  <si>
    <t>d</t>
  </si>
  <si>
    <t>e</t>
  </si>
  <si>
    <t>The details of this account are not reflected in any of the balances of this report.  SCPRT has a composite reservoir account for the Beautiful Places Alliance, a 501 © 3 organization under the direction of a Board of Directors. The ending cash balance of this account is recorded in SCEIS at year end.  However, deposits and expenditures are not, but they are reported via the Bank Transparency Proviso 117.83</t>
  </si>
  <si>
    <t>Decreases in consumer awareness of South Carolina's tourism opportunities, including tourism attractions and local festivals and events.</t>
  </si>
  <si>
    <t xml:space="preserve">The elimination of film incentives will drastically reduce the number of motion picture projects in South Carolina, eliminating jobs for instate film crew and spending with instate supplier companies. Potential film projects would very likely go to states active incentive programs, such as Georgia and North Carolina.  </t>
  </si>
  <si>
    <t>The two accounts are not listed as a revenue source in this report.  SCPRT has two composite reservoir accounts to service the golf courses at Hickory Knob and Cheraw State Parks.  The accounts are for the purchase of beer and wine that is served at the snack bars at the courses.  The accounts are reimbursed from State Park operating funds. Therefore, by listing separately the expenditures would be overstated.  Details of this account are reported under the Bank Transparency Proviso 117.83</t>
  </si>
  <si>
    <t>1-30-10</t>
  </si>
  <si>
    <t xml:space="preserve">SCPRT designated as a department within the Executive Branch of State Government. </t>
  </si>
  <si>
    <t>Film Office moved from SC Department of Commerce to SCPRT</t>
  </si>
  <si>
    <t>12-62-10</t>
  </si>
  <si>
    <t>Motion Picture Incentive Act  - Citation of Chapter</t>
  </si>
  <si>
    <t>Motion Picture Incentive Act Definitions</t>
  </si>
  <si>
    <t>12-62-20</t>
  </si>
  <si>
    <t>12-62-30</t>
  </si>
  <si>
    <t>Exemption from State and Local Taxes</t>
  </si>
  <si>
    <t>12-62-40</t>
  </si>
  <si>
    <t>Certification of Exemption</t>
  </si>
  <si>
    <t xml:space="preserve">Motion Picture Production Companies </t>
  </si>
  <si>
    <t>12-62-50</t>
  </si>
  <si>
    <t>Tax Rebate for Employment of SC Residents</t>
  </si>
  <si>
    <t>12-62-55</t>
  </si>
  <si>
    <t>Assignment of Rebate Payments to Trustee</t>
  </si>
  <si>
    <t>12-62-60</t>
  </si>
  <si>
    <t>Distribution of Admissions Taxes; Supplier Rebate; Educational Requirements</t>
  </si>
  <si>
    <t>Motion Picture Production Companies; Higher Education Institutions</t>
  </si>
  <si>
    <t>12-62-70</t>
  </si>
  <si>
    <t>Temporary Use of Underutilized State Property</t>
  </si>
  <si>
    <t>12-62-80</t>
  </si>
  <si>
    <t>Allows for establishment of Film Foundation to accept donations</t>
  </si>
  <si>
    <t>12-62-90</t>
  </si>
  <si>
    <t>Credit Roll Requirements and Refusal Rights</t>
  </si>
  <si>
    <t>12-62-95</t>
  </si>
  <si>
    <t>Inapplicability of works appealing to prurient interest</t>
  </si>
  <si>
    <t>12-62-100</t>
  </si>
  <si>
    <t>12-21-6510</t>
  </si>
  <si>
    <t>Tourism Infrastructure Admissions Tax Act - Short Title</t>
  </si>
  <si>
    <t>12-21-6520</t>
  </si>
  <si>
    <t>Definitions of Article</t>
  </si>
  <si>
    <t>12-21-6530</t>
  </si>
  <si>
    <t>Portion of tax paid to county or municipality where tourism establishment located</t>
  </si>
  <si>
    <t>Counties or Municipalities with qualifying Tourism Establishments</t>
  </si>
  <si>
    <t>12-21-6540</t>
  </si>
  <si>
    <t>Portion of tax transferred to State Treasurer for special tourism infrastructure development fund; established grants and grant guidelines</t>
  </si>
  <si>
    <t>12-21-6550</t>
  </si>
  <si>
    <t>Certification application procedures</t>
  </si>
  <si>
    <t>SC Department of Revenue</t>
  </si>
  <si>
    <t>12-21-6560</t>
  </si>
  <si>
    <t>12-21-6570</t>
  </si>
  <si>
    <t>Designation of Development Areas</t>
  </si>
  <si>
    <t>12-21-6580</t>
  </si>
  <si>
    <t>Facilities expansion or improvement eligibility requirements</t>
  </si>
  <si>
    <t>12-21-6590</t>
  </si>
  <si>
    <t>Establishment of Extraordinary Retail Certification</t>
  </si>
  <si>
    <t>Does not specify a customer</t>
  </si>
  <si>
    <t>Total amount Appropriated and Authorized to Spend</t>
  </si>
  <si>
    <r>
      <t xml:space="preserve">Mission: </t>
    </r>
    <r>
      <rPr>
        <sz val="10"/>
        <color theme="1"/>
        <rFont val="Calibri Light"/>
        <family val="2"/>
        <scheme val="major"/>
      </rPr>
      <t>Growing South Carolina’s economy by fostering sustainable tourism economic development and effectively marketing our state to increase visitation and improve the quality of life for all South Carolinians.</t>
    </r>
    <r>
      <rPr>
        <b/>
        <sz val="10"/>
        <color theme="1"/>
        <rFont val="Calibri Light"/>
        <family val="2"/>
        <scheme val="major"/>
      </rPr>
      <t xml:space="preserve">
</t>
    </r>
    <r>
      <rPr>
        <u/>
        <sz val="10"/>
        <color theme="1"/>
        <rFont val="Calibri Light"/>
        <family val="2"/>
        <scheme val="major"/>
      </rPr>
      <t>Legal Basis</t>
    </r>
    <r>
      <rPr>
        <b/>
        <sz val="10"/>
        <color theme="1"/>
        <rFont val="Calibri Light"/>
        <family val="2"/>
        <scheme val="major"/>
      </rPr>
      <t xml:space="preserve">: </t>
    </r>
    <r>
      <rPr>
        <sz val="10"/>
        <color theme="1"/>
        <rFont val="Calibri Light"/>
        <family val="2"/>
        <scheme val="major"/>
      </rPr>
      <t>S.C. Code Ann. §51 - 1 - 60. Duties and Powers of SCPRT</t>
    </r>
  </si>
  <si>
    <r>
      <rPr>
        <b/>
        <sz val="10"/>
        <color theme="1"/>
        <rFont val="Calibri Light"/>
        <family val="2"/>
        <scheme val="major"/>
      </rPr>
      <t xml:space="preserve">Vision: </t>
    </r>
    <r>
      <rPr>
        <sz val="10"/>
        <color theme="1"/>
        <rFont val="Calibri Light"/>
        <family val="2"/>
        <scheme val="major"/>
      </rPr>
      <t xml:space="preserve"> Grow the state.  (the economy, jobs, the product base, etc.); Enhance the authentic experiences. (Remain true to what makes South Carolina special.); Sustain the resources. (Protect and preserve.); Lead the way.
</t>
    </r>
    <r>
      <rPr>
        <u/>
        <sz val="10"/>
        <color theme="1"/>
        <rFont val="Calibri Light"/>
        <family val="2"/>
        <scheme val="major"/>
      </rPr>
      <t>Legal Basis</t>
    </r>
    <r>
      <rPr>
        <b/>
        <sz val="10"/>
        <color theme="1"/>
        <rFont val="Calibri Light"/>
        <family val="2"/>
        <scheme val="major"/>
      </rPr>
      <t>:</t>
    </r>
    <r>
      <rPr>
        <sz val="10"/>
        <color theme="1"/>
        <rFont val="Calibri Light"/>
        <family val="2"/>
        <scheme val="major"/>
      </rPr>
      <t xml:space="preserve"> S.C. Code Ann. §51 - 1 - 60. Duties and Powers of SCPRT</t>
    </r>
  </si>
  <si>
    <t>Executive Office; 
Communications</t>
  </si>
  <si>
    <t xml:space="preserve">Associated Performance Measures </t>
  </si>
  <si>
    <r>
      <t xml:space="preserve">Responsible Employee Name &amp; Time staff member has been responsible for the goal or objective 
</t>
    </r>
    <r>
      <rPr>
        <sz val="10"/>
        <rFont val="Calibri Light"/>
        <family val="2"/>
        <scheme val="major"/>
      </rPr>
      <t/>
    </r>
  </si>
  <si>
    <t>Office of Recreation, Grants, and Policy</t>
  </si>
  <si>
    <t>Recreation grants and agency policy</t>
  </si>
  <si>
    <t xml:space="preserve">Welcome Centers - Facilities maintenance
</t>
  </si>
  <si>
    <r>
      <t xml:space="preserve">Facilities maintenance for the state's nine Welcome Centers.
</t>
    </r>
    <r>
      <rPr>
        <u/>
        <sz val="10"/>
        <color theme="1"/>
        <rFont val="Calibri Light"/>
        <family val="2"/>
        <scheme val="major"/>
      </rPr>
      <t>Note</t>
    </r>
    <r>
      <rPr>
        <sz val="10"/>
        <color theme="1"/>
        <rFont val="Calibri Light"/>
        <family val="2"/>
        <scheme val="major"/>
      </rPr>
      <t>: Welcome Center customer service is under the Tourism Sales and Marketing organizational unit.</t>
    </r>
  </si>
  <si>
    <t>S.C. Code Ann. §12-21-6590 Designation of extraordinary retail establishments; additional infrastructure improvements and other expenditures supporting construction or operation; application for conditional certification.</t>
  </si>
  <si>
    <t>S.C. Code Ann. §12-62-40 Certificate of Exemption</t>
  </si>
  <si>
    <t>13-1-1710</t>
  </si>
  <si>
    <t>S.C. Code Ann. §13-1-1710 Coordinating Council for Economic Development</t>
  </si>
  <si>
    <t>S.C. Code Ann. §13-11-20 New Horizons Development Authority</t>
  </si>
  <si>
    <t>S.C. Code Ann. §12-62-70 Temporary use of underutilized state property by motion picture production company; use of state property for less than seven days.</t>
  </si>
  <si>
    <t xml:space="preserve">S.C. Code Ann. §37-29-130 Acceptance of gifts; receipt and expenditure of public funds appropriated.
</t>
  </si>
  <si>
    <t>S.C. Code Ann. §43-21-120 Coordinating council.</t>
  </si>
  <si>
    <t>(defunct)</t>
  </si>
  <si>
    <t>S.C. Code Ann. §48-59-40 South Carolina Conservation Bank; board members and meetings; terms, recusal, and personal liability of members.</t>
  </si>
  <si>
    <t>S.C. Code Ann. §49-6-30 Aquatic Plant Management Council; membership; duties.</t>
  </si>
  <si>
    <t xml:space="preserve">S.C. Code Ann. §51 - 1 - 40. Admission and other fees; gift and souvenir shop revenues.
</t>
  </si>
  <si>
    <t>S.C. Code Ann. §51 - 1 - 50. Personnel of Information Centers
S.C. Code Ann. §57-3-650. Restoration, preservation, and enhancement of scenic beauty along highways; information centers.</t>
  </si>
  <si>
    <t>S.C. Code Ann. §51 - 1 - 40. Admission and other fees; gift and souvenir shop revenues.
S.C. Code Ann. §51-3-60 Use of facilities free of charge by aged, blind or disabled; disabled veterans; reduced rates for campsites.
S.C. Code Ann. §51-3-65 Fee structure adjustments to maintain fiscal soundness and continued maintenance of system.</t>
  </si>
  <si>
    <t>S.C. Code Ann. §51-9-30 Improvement, protection and maintenance</t>
  </si>
  <si>
    <t>S.C. Code Ann. §51-11-15 Grants to local governments for acquisition of recreational land.</t>
  </si>
  <si>
    <t>S.C. Code Ann. §51-11-40 South Carolina Outdoor Recreation Plan of 1970</t>
  </si>
  <si>
    <t>S.C. Code Ann. §51-11-60 General Assembly shall receive reports of expenditures</t>
  </si>
  <si>
    <t>Heritage Trust Advisory Board</t>
  </si>
  <si>
    <t>S.C. Code Ann. §51-17-50 Heritage Trust Advisory Board created; composition</t>
  </si>
  <si>
    <t>S.C. Code Ann. §51-18-60 War Between the States Heritage Trust Advisory Board</t>
  </si>
  <si>
    <t>S.C. Code Ann. §51-19-10 Old Exchange Building Commission created</t>
  </si>
  <si>
    <t>S.C. Code Ann. §51-23-20. Allocation of proceeds of Parks and Recreation Fund
S.C. Code of Reg. Chapter 133 Section 100
S.C. Code of Reg. Chapter 133 Section 101</t>
  </si>
  <si>
    <t>S.C. Code Ann. §53-3-90 Family Week designated</t>
  </si>
  <si>
    <t>S.C. Code Ann. §53-3-100 Family Week: creation of committee to choose "South Carolina Family of the Year.</t>
  </si>
  <si>
    <t>S.C. Code Ann. §56-3-5200 "South Carolina: First in Golf" license plates.</t>
  </si>
  <si>
    <t>56-3-8710</t>
  </si>
  <si>
    <t>S.C. Code Ann. §56-3-8710 NASCAR special license plates authorized.</t>
  </si>
  <si>
    <t>S.C. Code Ann. §57-23-50  Scenic Highways Committee created; membership; terms of office</t>
  </si>
  <si>
    <t>S.C. Code Ann. §57-25-810 Creation of program to provide directional signs leading to tourism and agritourism facilities; regulations
S.C. Code Ann §57-25-820 Department of Transportation responsibility for signs; coordination with other departments; criteria for selection of qualified agritourism facilities; approval of applications for signs.
S.C. Code of Reg. Chapter  63 - Section 339 (Agritourism and Tourism-Oriented Directional Signing)</t>
  </si>
  <si>
    <t>S.C. Code Ann. §58-33-140 Parties to certification proceedings; limited appearances; intervention.</t>
  </si>
  <si>
    <t>S.C. Code Ann. §60-11-150 Board created; membership; terms.</t>
  </si>
  <si>
    <t xml:space="preserve">S.C. Code Ann. §60-11-410 Agency cooperation; highway markers.
</t>
  </si>
  <si>
    <t>S.C. Code Ann. §12-21-6530 Portion of tax to be paid to county or municipality where establishment located; use of funds
S.C. Code Ann. §12-21-6540 Portion of tax to be transferred to State Treasurer for deposit in special tourism infrastructure development fund; applications for grants; review of applications; guidelines.
S.C. Code Ann. §12-21-6550 Certification application to be filed in county or municipality where major tourism or recreation area located; request for classification.</t>
  </si>
  <si>
    <t>The elimination of this program could limit South Carolina's effectiveness in recruiting tourism-related major retail establishments.</t>
  </si>
  <si>
    <t>The elimination of this exemption would limit South Carolina's ability to effectively recruit motion picture projects.</t>
  </si>
  <si>
    <t>None - the Recreation Land Trust Fund is no longer active</t>
  </si>
  <si>
    <t>None - this was a one time obligation</t>
  </si>
  <si>
    <t>None - this property is no longer under management by SCPRT</t>
  </si>
  <si>
    <t>None - SCPRT has not conducted this activity in years. Recommending law change.</t>
  </si>
  <si>
    <t>None - SCPRT promotes family travel all year. Recommending law change.</t>
  </si>
  <si>
    <t>None - this Authority is no longer active. Recommending law change.</t>
  </si>
  <si>
    <t>SC Conservation Bank
SCDNR
SC Forestry Commission</t>
  </si>
  <si>
    <t>Santee Cooper</t>
  </si>
  <si>
    <t>SCDNR</t>
  </si>
  <si>
    <t>Lt. Governor's Office on Aging</t>
  </si>
  <si>
    <t>SCDHEC</t>
  </si>
  <si>
    <t>SC Department of Commerce</t>
  </si>
  <si>
    <t>SC Department of Archives and History</t>
  </si>
  <si>
    <t>Tourism-related interests would not be represented in the Council</t>
  </si>
  <si>
    <t xml:space="preserve">Tourism or recreation-related interests would not be represented </t>
  </si>
  <si>
    <t>Elimination would limit the marketing abilities of South Carolina's major tourism destinations</t>
  </si>
  <si>
    <t>Elimination would limit the marketing abilities of South Carolina's regional tourism organizations</t>
  </si>
  <si>
    <t>Elimination would discourage major tourism development</t>
  </si>
  <si>
    <t>Motorized carts would not have a designated lane for park entrance, potentially resulting in traffic disruptions near the park.</t>
  </si>
  <si>
    <t>Public awareness campaigns for litter control would not receive adequate funding</t>
  </si>
  <si>
    <t>Elimination would limit motion picture recruitment efforts for some projects</t>
  </si>
  <si>
    <t>S.C. Code Ann. §51-7-10 Development and regulation of Hunting Island.</t>
  </si>
  <si>
    <t xml:space="preserve">S.C. Code Ann. §51 -7-20  Leases of residential areas; covenants in leases.
</t>
  </si>
  <si>
    <t>SCPRT no longer provides residential leases for Hunting Island. All former residential leases have expired.</t>
  </si>
  <si>
    <t>Elimination of the ability to develop Hunting Island would be detrimental to State Parks revenue and would negatively impact quality of life for Beaufort County residents.</t>
  </si>
  <si>
    <t>None - SCPRT no longer provides residential leases for Hunting Island State Park</t>
  </si>
  <si>
    <t>Proviso 118.16(B)(39.1) 2016-17 S.C. Appropriations Act Part 1B</t>
  </si>
  <si>
    <t>Beach Renourishment Grant Funding</t>
  </si>
  <si>
    <t>S.C. Code Ann. §13-11-120 Deposits and expenditures; use of funds; receipt of gifts.</t>
  </si>
  <si>
    <t>S.C. Code Ann. §51 - 1 - 60. Duties and Powers of SCPRT
S.C. Code Ann. §48-49-70.  Identification of protected mountain ridge crests</t>
  </si>
  <si>
    <t xml:space="preserve">Optional - Service or Product component(s) </t>
  </si>
  <si>
    <t>46A</t>
  </si>
  <si>
    <t>46B</t>
  </si>
  <si>
    <t>Available FTEs:      398
Filled FTEs:               398
Temp/Grant:                 0
Time Limited:                0
Part Time:                       0</t>
  </si>
  <si>
    <t>Available FTEs:     400
Filled FTEs:              400
Temp/Grant:                 0
Time Limited:                0
Part Time:                       0</t>
  </si>
  <si>
    <t>See Objective 2.3.1</t>
  </si>
  <si>
    <t>See Objective 1.3.1</t>
  </si>
  <si>
    <t>See Objective 1.4.1</t>
  </si>
  <si>
    <t>See Objective 3.2.2</t>
  </si>
  <si>
    <t>See Objective 3.3.2</t>
  </si>
  <si>
    <r>
      <t xml:space="preserve">Partner(s), by segment, the agency works with to achieve the objective </t>
    </r>
    <r>
      <rPr>
        <sz val="10"/>
        <rFont val="Calibri Light"/>
        <family val="2"/>
        <scheme val="major"/>
      </rPr>
      <t>(Federal Government; State Government; Local Government; Higher Education Institution; K-12 Education Institution; Private Business; Non-Profit Entity; Individual; or Other)</t>
    </r>
  </si>
  <si>
    <t>Ensure efficient use of public resources for all SCPRT programs and services</t>
  </si>
  <si>
    <t>Provide assistance to local destinations to recruit major sports tourism events to the state in order to increase visitation and visitor spending</t>
  </si>
  <si>
    <t>I B Administrative Services &amp; IIA 4 Sports Development Marketing</t>
  </si>
  <si>
    <t>Increased awareness of South Carolina as a travel destination to ensure effective use of SCPRT advertising funds and increase visitation and visitor spending in South Carolina</t>
  </si>
  <si>
    <t>Increased international visitation and visitor spending in South Carolina tourism business communities and increased exposure of South Carolina as a travel destination in key established and developing international markets</t>
  </si>
  <si>
    <t>Increase public awareness of South Carolina State Parks</t>
  </si>
  <si>
    <t>Indicates effectiveness and usefulness of SCPRT's tourism advertising plan to local partners</t>
  </si>
  <si>
    <t>Indicates market and cost effectiveness of SCPRT's advertising</t>
  </si>
  <si>
    <t>Objective 2.3.1 - Coordinate and Administer the Recreational Trails Program  (RTP) Grants</t>
  </si>
  <si>
    <t>Objective 2.3.2 - Coordinate and Administer the Parks and Recreation Development (PARD) Funds Grants</t>
  </si>
  <si>
    <t>Statewide Hotel Occupancy Rate
Statewide Hotel Revenue per available room (RevPAR)</t>
  </si>
  <si>
    <t>Statewide Hotel Revenue Per Available Room (RevPAR) Rate</t>
  </si>
  <si>
    <t>Objective 2.3.3 - Coordinate and Administer Land and Water Conservation Fund (LWCF) Grants</t>
  </si>
  <si>
    <r>
      <t>Number of Land and Water Conservation Fund (LWCF) Grants Awarded</t>
    </r>
    <r>
      <rPr>
        <vertAlign val="superscript"/>
        <sz val="10"/>
        <color theme="1"/>
        <rFont val="Calibri Light"/>
        <family val="2"/>
        <scheme val="major"/>
      </rPr>
      <t>4</t>
    </r>
  </si>
  <si>
    <t>Number of Recreational Trails Program (RTP) Grants Awarded</t>
  </si>
  <si>
    <t>Number of Parks and Recreation Development (PARD) Grants Awarded</t>
  </si>
  <si>
    <r>
      <t>Number of Approved Tourism Oriented Directional Signage (TODS) Applications</t>
    </r>
    <r>
      <rPr>
        <vertAlign val="superscript"/>
        <sz val="10"/>
        <color theme="1"/>
        <rFont val="Calibri Light"/>
        <family val="2"/>
        <scheme val="major"/>
      </rPr>
      <t>5</t>
    </r>
  </si>
  <si>
    <t>n/a*</t>
  </si>
  <si>
    <t xml:space="preserve">*Target Values are listed as "n/a" for all Input/Activity because these represent value-added results that benefit the agency's operations, but do not determine or indicate the agency's failure or success in meeting a goal. Target Values are also listed as "n/a" for all Output Measures, since the number of grants awarded each is based on the number of applicants and the amount of funding available. Target Values are also listed as "n/a" if external factors beyond the agency's control significantly influence the outcome of the Performance Measure. (For example, Film-Related Performance Measure outcomes depend greatly on a number of external factors including the type of projects recruited, the financial scope of the projects, time of year and location of the project. SCPRT cannot reasonably predict these outcomes for future fiscal years as these factors are resultant of the needs of the motion picture production companies. Similarly, target values are not set for measures such as Admissions and Accommodations Tax Collections. While these collections may be indicative of tourism business trends, there are also influenced by other extenuating factors, such as late tax payments or lump sum payments.)   </t>
  </si>
  <si>
    <r>
      <t xml:space="preserve">Target and Actual Results (Time Period #5 - </t>
    </r>
    <r>
      <rPr>
        <sz val="10"/>
        <color theme="1"/>
        <rFont val="Calibri Light"/>
        <family val="2"/>
        <scheme val="major"/>
      </rPr>
      <t>most recent completed period)</t>
    </r>
  </si>
  <si>
    <t>General Fund  SC Assoc. of Tourism Regions &amp; DS</t>
  </si>
  <si>
    <t>SCPRT Development Fund</t>
  </si>
  <si>
    <t xml:space="preserve">Proviso 118.14 FY2015-2016 41 (a),  Undiscovered SC Enhancement Grants, Proviso 118.16 FY2016-2017 (b), (c), (d), (e), (k) ,Statewide Beach Renourishment, IT Security Audit &amp; PCI Compliance, Piers Repair, Oconee Spillway, Parks and Recreation Development   </t>
  </si>
  <si>
    <t>If source of funds is multi-year grant, # of years, including this yr., remaining</t>
  </si>
  <si>
    <t>Parks and Recreation Development grants are allowed 3 years to complete the project.</t>
  </si>
  <si>
    <t xml:space="preserve">Proviso 118.14 FY2015-2016 41 (a),  Undiscovered SC Enhancement Grants, Proviso 118.16 FY2016-2017 (b), (c), (d), (e), (k) ,Statewide Beach Renourishment, IT Security Audit &amp; PCI Compliance, Piers Repair, Oconee Spillway, Parks and Recreation Development,  </t>
  </si>
  <si>
    <t>Strategy 2.3 - Provide Assistance to Destination Marketing Organizations (DMOs) and Local Governments for Tourism and Recreation Development</t>
  </si>
  <si>
    <t xml:space="preserve">Proviso 118.14 FY2015-2016 41 (a),  Undiscovered SC Enhancement Grants, Proviso 118.16 FY2016-2017 (b), (c), (d), (e), (k) ,Statewide Beach Renourishment, IT Security Audit &amp; PCI Compliance, Parks and Recreation Development,  </t>
  </si>
  <si>
    <t xml:space="preserve">IB, Hunting Island Cabin Renovations, Undiscovered SC Enhancement Grants, Sports Development, IT Security Audit &amp; PCI Compliance,  Parks and Recreation Development, Statewide Beach Renourishment, Hurricane Matthew Recovery </t>
  </si>
  <si>
    <t>IB, Hunting Island Cabin Renovations, Undiscovered SC Enhancement Grants, Sports Development, IT Security Audit &amp; PCI Compliance,  Parks and Recreation Development, Statewide Beach Renourishment,  Hurricane Matthew Recovery</t>
  </si>
  <si>
    <t>State Funded Grant Programs, Parks and Recreation Development, Undiscovered, Sports Marketing carry forward</t>
  </si>
  <si>
    <t>The Park Service manages and protects more than 80,000 acres of South Carolina's natural and cultural resources, which includes 47 operational parks and eight historic properties.</t>
  </si>
  <si>
    <t>Elimination would negatively impact South Carolina's golf industry</t>
  </si>
  <si>
    <t>Elimination would negatively impact the Darlington Raceway</t>
  </si>
  <si>
    <t>South Carolina loses market share in key target consumer areas. This will ultimately lead to decreases in visitation and visitor spending, which would negatively impact tourism businesses in the state. Research studies have shown have that the discontinuation of statewide tourism marketing programs in Colorado, Washington state, and Connecticut resulted in detrimental effects to their tourism industries and state economies. Because of this, all three states eventually re-established statewide tourism marketing programs.</t>
  </si>
  <si>
    <t>Similar to the leisure website, Advertising opportunities at the state's Welcome Centers provide a high-visibility platform for South Carolina's destinations and tourism businesses. Eliminating this opportunity would decrease their visibility to potential consumers.</t>
  </si>
  <si>
    <t>Elimination of these services would endanger invaluable state historic resources, potentially making them unsafe for public visitation.</t>
  </si>
  <si>
    <t>Destinations use this information to gauge tourism growth trends. Eliminating access to these reports would require destinations to purchase data from private research firms.</t>
  </si>
  <si>
    <t>Additional Notes:</t>
  </si>
  <si>
    <t>(SCPRT: Advertising Funds Use and Carry Forward)  The Department of Parks, Recreation and Tourism may carry forward any unexpended funds appropriated on the Advertising line within Program II. A. Tourism Sales and Marketing from the prior fiscal year into the current fiscal year to be used for the same purposes which include the Tourism Partnership Fund, Destination Specific Marketing Grants and the agency advertising fund.  $250,000 of the funds appropriated for the Advertising line within Program II. A. Tourism Sales and Marketing shall be provided to the Charleston Area Convention &amp; Visitors Bureau for special event promotion.</t>
  </si>
  <si>
    <r>
      <t xml:space="preserve">(SR: Nonrecurring Revenue) (A) The source of revenue appropriated in subsection (B) is nonrecurring revenue generated from the following sources:  (1)      $28,496,108 from Fiscal Year 2016-17 unobligated general fund revenue as certified by the Board of Economic Advisors;(2)  $16,183,789 from the Litigation Recovery Account;                 (3)      $ 4,526,031 from the South Carolina Farm Aid Fund Lapse;                 (4)      $ 7,879,103 from Fiscal Year 2016-17 (X440) Excess Homestead Exemption;                 (5)      $13,397,132 from Fiscal Year 2016-17 Debt Service Lapse;                 *(6)      $ 6,640,817 from Fiscal Year 2016-17 (P400) S.C. Conservation Bank, Sub fund 45D7 Carry Forward; and Please note: Text printed in italic, boldface indicates sections vetoed by the Governor on June 12, 2017.                 (7)      $17,800,000 redirected from Fiscal Year 2016-17 (D100) State Law Enforcement Division Forensic Building.  The State Law Enforcement Division shall lapse to the General Fund the funds appropriated in Act 284 of 2016 by proviso 118.16, item (B)(31)(a) for a Forensic Building.     Any restrictions concerning specific utilization of these funds are lifted for the specified fiscal year.  The above agency transfers shall occur no later than thirty days after the close of the books on Fiscal Year 2016-17 and shall be available for use in Fiscal Year 2017-18.  This revenue is deemed to have occurred and is available for use in Fiscal Year 2017-18 after September 1, 2017, following the Comptroller General's close of the state's books on Fiscal Year 2016-17.     (B)      The appropriations in this provision are listed in priority order.  Item (1) must be funded first and each remaining item must be fully funded before any funds are allocated to the next item.  Provided, however, that any individual item may be partially funded in the order in which it appears to the extent that revenues are available.     The State Treasurer shall disburse the following appropriations by September 30, 2017, for the purposes stated:                 (1)      F310 - General and Capital Reserve Funds   </t>
    </r>
    <r>
      <rPr>
        <b/>
        <sz val="10"/>
        <color rgb="FF000000"/>
        <rFont val="Calibri Light"/>
        <family val="2"/>
        <scheme val="major"/>
      </rPr>
      <t>Item (2) Statewide Beach Renourishment $5,000,000; (17) Hurricane Matthew Revenue Loss $2,238,206</t>
    </r>
  </si>
  <si>
    <t>Qualification Factors for Eligibility of Major Tourism or Recreation Area or Facility</t>
  </si>
  <si>
    <t>Retail Establishments satisfying eligibility criteria</t>
  </si>
  <si>
    <t>Allows Film Commission to adopt rules and regulations</t>
  </si>
  <si>
    <t>Provides that the Agency shall be composed of a Division of Travel and a Division of Parks and Recreation.</t>
  </si>
  <si>
    <t>Allows revenues to be used for acquisition, management and development of State Parks</t>
  </si>
  <si>
    <t>Eligibility criteria for tourism oriented directional signage (TODS) program</t>
  </si>
  <si>
    <t>Allocation of funds to SC Association of Tourism Regions</t>
  </si>
  <si>
    <t>Allocate funding to local governments and state agencies for beach renourishment activities</t>
  </si>
  <si>
    <t xml:space="preserve">State Proviso 118.16(B)(39.1) (Statewide Revenue) 2016-17 General Appropriations Act, Part 1B; State Proviso 118.14(B)(2.1) (Statewide Revenue) 2017-18 General Appropriations Act, Part 1B; </t>
  </si>
  <si>
    <t>State Proviso 49.1 (Statewide Revenue) 2016-17 and 2017-18 General Appropriations Act, Part 1B</t>
  </si>
  <si>
    <t>Distribute Parks and Recreation Development Fund (PARD) proceeds</t>
  </si>
  <si>
    <t xml:space="preserve">Administer the federal Recreational Trails Program (RTP) grant program </t>
  </si>
  <si>
    <t xml:space="preserve">Administer the federal Land and Water Conservation Fund (LWCF) grant program </t>
  </si>
  <si>
    <t>State Proviso 49.2 (Statewide Revenue) 2016-17 and 2017-18 General Appropriations Act, Part 1B</t>
  </si>
  <si>
    <t>State Proviso 49.16 (Statewide Revenue) 2016-17 General Appropriations Act, Part 1B</t>
  </si>
  <si>
    <t>Produce and distribute an Annual Visitors Guide detailing SC visitor hotspots</t>
  </si>
  <si>
    <t>Produce and distribute state road maps</t>
  </si>
  <si>
    <t>Research and purchase website advertising to promote SC tourist attractions</t>
  </si>
  <si>
    <t>Create, print, and distribute materials that advertise SC tourist attractions at welcome centers</t>
  </si>
  <si>
    <t>Establish and enforce fees and regulations concerning state park overnight accommodations</t>
  </si>
  <si>
    <t>Create and facilitate state park educational programs</t>
  </si>
  <si>
    <t>Create and publish tourism research reports</t>
  </si>
  <si>
    <t>Serve on the Coordinating Council for the Division on Aging</t>
  </si>
  <si>
    <t xml:space="preserve">Serve on the Heritage Trust Advisory Board </t>
  </si>
  <si>
    <t>Serve on the War Between the States Heritage Trust Advisory Board</t>
  </si>
  <si>
    <t>Serve on the Old Exchange Building Commission as an ex officio member with voting privileges.</t>
  </si>
  <si>
    <t>Serve on the Scenic Highways Committee</t>
  </si>
  <si>
    <t>Serve as a member of the South Carolina Civil War Sesquicentennial Advisory Board</t>
  </si>
  <si>
    <t>Administer the Recreation Land Trust Fund grant program</t>
  </si>
  <si>
    <t xml:space="preserve">Create and administer the Sports Tourism Advertising and Recruitment Grants program </t>
  </si>
  <si>
    <t>Create and administer the Undiscovered SC Tourism Product Grants program</t>
  </si>
  <si>
    <t>Administer the South Carolina Sports Development Office Fund</t>
  </si>
  <si>
    <t>Administer the South Carolina:  First in Golf Fund</t>
  </si>
  <si>
    <t>Research and establish/enter cooperative advertising agreements to promote SC tourism</t>
  </si>
  <si>
    <t>Develop and implement advertising to promote visitation to state parks</t>
  </si>
  <si>
    <t xml:space="preserve">Provide staff for the state welcome centers </t>
  </si>
  <si>
    <t>Inform the public of places of interest within the State and provide such other information as may be considered desirable</t>
  </si>
  <si>
    <t>S.C. Code Ann. §51 - 1 - 60. Duties and Powers of SCPRT
S.C. Code Ann. §57-3-650. Restoration, preservation, and enhancement of scenic beauty along highways; information centers.</t>
  </si>
  <si>
    <t>Administer the Tourism Advertising Grants (TAG) program</t>
  </si>
  <si>
    <t xml:space="preserve">Advertise and coordinate Family Week in South Carolina </t>
  </si>
  <si>
    <t>Defunct - recommending elimination of law</t>
  </si>
  <si>
    <t>Defunct - funding for Recreation Land Trust fund eliminated in FY 09 Rescission Bill</t>
  </si>
  <si>
    <t>Defunct - one time legislative requirement</t>
  </si>
  <si>
    <t xml:space="preserve">Declare a week in August "Family Week in South Carolina," and develop and implement a plan to promote local festivals, pageants, field days, picnics, reunions and similar activities which would encourage participation by families as a unit.
</t>
  </si>
  <si>
    <t>Cooperate with other state agencies and coordinate with South Carolina Civil War Heritage Trails concerning educational and marketing materials related to the trails</t>
  </si>
  <si>
    <t>Manage state park resources</t>
  </si>
  <si>
    <t>Serve on the Aquatic Plant Management Council</t>
  </si>
  <si>
    <t>Improve, protect, and maintain the Fort Watson Memorial Area</t>
  </si>
  <si>
    <t>Develop Hunting Island State Park</t>
  </si>
  <si>
    <t>Administer motion picture incentive program</t>
  </si>
  <si>
    <t>S.C. Code Ann. §12-62-60(D).  Distribution of admissions taxes; rebates to motion picture production companies; promotion of collaborative efforts between institutions of higher learning and motion picture related entities.</t>
  </si>
  <si>
    <t>Conduct film educational workshops</t>
  </si>
  <si>
    <t>Promote collaborative production and educational efforts between SC institutions of higher learning and motion picture related entities</t>
  </si>
  <si>
    <t>Provide interagency coordination and advice to SCDNR on all aspects of aquatic plant management and research; establish management policies; approve all management plans; and advise SCDNR on research priorities</t>
  </si>
  <si>
    <t>(1) Review applications; and (2) determine how projects will be prioritized</t>
  </si>
  <si>
    <t xml:space="preserve">(1) Work with SCDOT to promote tourism- oriented facilities to participate in the TODS program; (2) recommend to SCDOT, criteria for selection of qualified tourism facilities; and (3) participate as a member of the oversight committee which approves applications for signs for agritourism and tourism-oriented facilities.  </t>
  </si>
  <si>
    <t>Assist S.C. Department of Transportation (SCDOT) with the Tourism Oriented Directional Signage (TODS) program*
*See Note A for details on TODS</t>
  </si>
  <si>
    <t>Designate establishments to receive extraordinary retail establishment tax credits*
*See Note B for details on extraordinary retail establishments</t>
  </si>
  <si>
    <t xml:space="preserve">Serve on the Coordinating Council for Economic Development </t>
  </si>
  <si>
    <t>Duties of the council, whose purpose is to enhance the economic growth and development of the State through strategic planning and coordinating activities, include:  (1) development of a strategic state plan for economic development; (2) monitoring implementation of the strategic plan; (3) coordination of economic development activities of member agencies of the council; (4) use of federal funds, grants, and private funds toward strategic plan; (5) approval of infrastructure and other economic development grants for local units of government pursuant to 12-28-2910; and (6) approval of infrastructure development grants for local units of government pursuant to 12-21-6540.</t>
  </si>
  <si>
    <t>Provide the Governor names of two individuals to appoint to the New Horizons Development Authority*
*See Note C for details on the New Horizons Development Authority</t>
  </si>
  <si>
    <t xml:space="preserve">Transfer assets to the New Horizons Development Authority </t>
  </si>
  <si>
    <t>Identify and transfer all real and personal property acquired with 1973 General Obligation Bond Authorization funds designated for the I-77 project and any and all funds remaining in the Bond Authorization Account including any federal grants or federal monies earned or generated directly or indirectly through the planning, acquisition or development of the I-77 project.</t>
  </si>
  <si>
    <t xml:space="preserve">Serve on the S.C. Conservation Bank board as an ex officio member without voting privileges.
</t>
  </si>
  <si>
    <t>Participate as one  of the parties to proceedings related to certification required before construction of a major utility facility*
See S.C. Code Ann. 58-33-110 through 58-33-170 for details on major utility facility certification.</t>
  </si>
  <si>
    <t xml:space="preserve">Review applications for completeness, then forward to S.C. Department of Revenue (SCDOR) for approval determination.  </t>
  </si>
  <si>
    <t xml:space="preserve">Distribute the proceeds which are intended to assist with permanent improvements of park and recreation facilities which will be open to the general public, to the account of each county area and the account of SCPRT, to </t>
  </si>
  <si>
    <t xml:space="preserve">(1) Serve as the state recipient of the federal RTP funds, which are given in relation to fuel taxes generated within the state and designed to help states provide and maintain recreational trails for both motorized and nonmotorized recreational trail use; (2) advertise the availability of the grants, (3) review applications to determine which projects receive grant awards, (4) issue funding; and (5) monitor project progress to ensure it remains in compliance with the grant. </t>
  </si>
  <si>
    <t xml:space="preserve">(1) Serve as the state recipient of the federal LWCF, a federally funded reimbursable grant program whose purpose is to acquire or develop land for public outdoor recreational use purposes; (2) advertise the availability of the grants, (3) review applications to determine which projects receive grant awards, (4) issue funding; and (5) monitor project progress to ensure it remains in compliance with the grant. </t>
  </si>
  <si>
    <t>(1) Receive funds the General Assembly appropriates or authorizes for PalmettoPride; and (2) transfer those funds to PalmettoPride.</t>
  </si>
  <si>
    <t>Provide funds to PalmettoPride, a non-profit established in state law to coordinate and implement statewide and local programs for litter control.</t>
  </si>
  <si>
    <t xml:space="preserve">Administer the program, which provides funds to local governments for the acquisition of recreational lands, by (1) developing creating for the grant, (2) advertise the availability of the grants, (3) review applications to determine which projects receive grant awards, (4) issue funding; and (5) monitor project progress to ensure it remains in compliance with the grant. </t>
  </si>
  <si>
    <t>Report expenditures from the Recreation Land Trust Fund to the General Assembly</t>
  </si>
  <si>
    <t>(1) Create an annual report which outlines the amount of funds spent from the Recreation Land Trust Fund and uses to which such expenditures were applied; and (2) provide that report to the General Assembly by January 15th each year.</t>
  </si>
  <si>
    <t>Administer the Destination Specific Tourism Marketing grant program</t>
  </si>
  <si>
    <t>Develop advertising to encourage domestic travel to S.C.</t>
  </si>
  <si>
    <t>(1) Create advertising messages, images, etc. in-house, and through contracted vendors; (2) enter media buy and other agreements to distribute advertising messages through radio, tv, printed publications, billboards, etc.; and (3) publish printed advertising materials.</t>
  </si>
  <si>
    <t>Serve on the committee that selects and honors the SC Family of the Year and pay for expenses of the committee</t>
  </si>
  <si>
    <t>Determine whether to impose the following as part of the public's use of state parks during the daytime:  (1) reasonable fees for admission to park and recreational facilities subject to (a) discounts in law such as for those 65 years and older, disabled or legally blind, and (b) adjustments in the fee structure directed by the 2002 study committee ad implemented in September 2003 in order to maintain fiscal soundness and continue maintenance and operations of the State Park System (these fees can only be used for park and recreational operations); and (2) reasonable fees for the cost of vacation guides, research reports, educational conferences, technical planning assistance, technical drawings, and mailing lists (these fees can only offset costs of producing the items and any excess must be remitted to the general fund of the state)</t>
  </si>
  <si>
    <t>Determine fees for use of state parks during the day time and costs of other amenities available to those at the parks</t>
  </si>
  <si>
    <t>Determine fees for overnight accommodations and amenities at state parks</t>
  </si>
  <si>
    <t>Sell retail goods at state park gift and souvenir shops</t>
  </si>
  <si>
    <t>(1) Create syllabus; (2) create and produce printed or electronic materials; (3) provide space and teach the programs</t>
  </si>
  <si>
    <t xml:space="preserve">(1) Identify and set aside portions of the island as residential areas; (2) divide the area into building lots; and (3) lease the lots for such terms as SCPRT may determine, but with (a) covenants requiring lessee to erect and maintain habitable dwelling, (b) provisions for forfeiture of the rights of the lessee who fails to pay annual rentals and upon a forfeiture, all dwellings and structures erected become the property of SCPRT, and (c) other covenants SCPRT deems necessary to insure proper use of the leased premises for purposes consistent with the proper development and maintenance of the residential area. </t>
  </si>
  <si>
    <t xml:space="preserve">Construct a path to access Myrtle Beach State Park, from nearby roads, for pedestrian, non-motorized vehicles, and golf carts to cross roads to utilize </t>
  </si>
  <si>
    <t>Identify areas for residential leases at Hunting Island and create and enforce the leases</t>
  </si>
  <si>
    <t xml:space="preserve">The duties of the council, which works with the Office of the Lieutenant Governor, Division of Aging, are included in Note D.  </t>
  </si>
  <si>
    <t xml:space="preserve">The duties of the board, which was created to assist the SCDNR board in carrying out their duties and responsibilities, are included in Note F.  </t>
  </si>
  <si>
    <t xml:space="preserve">The duties of the board, whose purpose is to govern the S.C. Conservation Band, are included in Note E.  </t>
  </si>
  <si>
    <t xml:space="preserve">The duties of the board, which was created to assist the governing board of the War Between the States Heritage Trust Program in carrying out their duties and responsibilities, are included in Note G.  </t>
  </si>
  <si>
    <t xml:space="preserve">The responsibilities of the commission are included in Note H.  
</t>
  </si>
  <si>
    <t xml:space="preserve">The duties of the committee are included in Note I.  </t>
  </si>
  <si>
    <t xml:space="preserve">The purpose and duties of the board, which was created to assist the S.C. Commission of Archives and History in carrying out their duties and responsibilities, are included in Note J.  </t>
  </si>
  <si>
    <t>Distribute funds, for regional promotions, to the eleven regional tourism groups in the state*
*See Note K for a list of the eleven groups</t>
  </si>
  <si>
    <t xml:space="preserve">Perform initial review of county and municipal applications for tourism infrastructure admissions tax certification*
*See Note L for details about the certification
</t>
  </si>
  <si>
    <t>54A</t>
  </si>
  <si>
    <t>54B</t>
  </si>
  <si>
    <r>
      <rPr>
        <u/>
        <sz val="10"/>
        <rFont val="Calibri Light"/>
        <family val="2"/>
        <scheme val="major"/>
      </rPr>
      <t>Product Fund Grants</t>
    </r>
    <r>
      <rPr>
        <sz val="10"/>
        <rFont val="Calibri Light"/>
        <family val="2"/>
        <scheme val="major"/>
      </rPr>
      <t xml:space="preserve"> - Distribute a portion of the general funds portion of admissions tax (rebate) to motion picture production companies SCPRT identifies. The rebate may be up to 30% of the expenditures made by the motion picture production company in the State if the motion picture production company has a minimum in-state expenditure of $1 million. The distribution of rebates may not exceed the amount annually funded to the department for the South Carolina Film Commission from the admissions tax collected by the State.</t>
    </r>
  </si>
  <si>
    <t xml:space="preserve">S.C. Code Ann. §12-62-50. Tax rebate for employment of persons subject to South Carolina income tax withholdings. </t>
  </si>
  <si>
    <r>
      <rPr>
        <u/>
        <sz val="10"/>
        <color theme="1"/>
        <rFont val="Calibri Light"/>
        <family val="2"/>
        <scheme val="major"/>
      </rPr>
      <t>Sales and Use Tax Exemption</t>
    </r>
    <r>
      <rPr>
        <sz val="10"/>
        <color theme="1"/>
        <rFont val="Calibri Light"/>
        <family val="2"/>
        <scheme val="major"/>
      </rPr>
      <t xml:space="preserve"> - (1) Accept, evaluate, and approve/deny applications from motion picture production companies (MPPC) which desire to be relieved from paying the state and local sales and use taxes collected by SCDOR; (2) Work with SCDOR and a representative from the MPPC on the MPPC's reporting of its expenditures and other information necessary to take advantage of the tax relief; (3) upon completion of the motion picture, accept a report from the MPPC of the actual expenditures made in SC in connection with the filming or production of the motion picture.  </t>
    </r>
  </si>
  <si>
    <t>54C</t>
  </si>
  <si>
    <t>54D</t>
  </si>
  <si>
    <r>
      <rPr>
        <u/>
        <sz val="10"/>
        <color theme="1"/>
        <rFont val="Calibri Light"/>
        <family val="2"/>
        <scheme val="major"/>
      </rPr>
      <t>Low Rates for Temporary Use of State Property</t>
    </r>
    <r>
      <rPr>
        <sz val="10"/>
        <color theme="1"/>
        <rFont val="Calibri Light"/>
        <family val="2"/>
        <scheme val="major"/>
      </rPr>
      <t xml:space="preserve"> - Provide motion picture location scouting services and negotiate below-market rates for temporary use, no more than twelve months, by motion picture production companies (MPPC) of space the Department of Administration has determined to be underutilized state property.</t>
    </r>
  </si>
  <si>
    <t>(1) Develop application forms; (2) accept and receive applications; (3) field questions from retail establishments, counties, and municipalities regarding the application and overall process; (4) adopt guidelines governing conditional certification as an extraordinary retail establishment; and (5) notify retail establishments, counties, and municipalities of its decision on applications.</t>
  </si>
  <si>
    <r>
      <rPr>
        <u/>
        <sz val="10"/>
        <rFont val="Calibri Light"/>
        <family val="2"/>
        <scheme val="major"/>
      </rPr>
      <t>Wage and Supplier Rebates</t>
    </r>
    <r>
      <rPr>
        <sz val="10"/>
        <rFont val="Calibri Light"/>
        <family val="2"/>
        <scheme val="major"/>
      </rPr>
      <t xml:space="preserve"> - (1) Create, provide, accept, evaluate, and approve/deny applications for a certificate of completion from a motion picture production company (MPPC) once filing in S.C. is complete (MPPC must have this certificate before filing for the rebate); (2) Create, provide, accept, evaluate (which involves review of a report from the MMPC that outlines information about the project and all employees involved and may involve inspection of the MPPC's payroll books and records), and approve/deny the filed claim for a rebate on a portion of the S.C. payroll of the employment of persons, directly involved in the filming or post-production, subject to S.C. income tax withholdings in connection with production of the motion picture.</t>
    </r>
  </si>
  <si>
    <t>Develop Hunting Island, Beaufort County, as a pleasure and health resort primarily for the benefit of the citizens of S.C. through actions including, but not limited to: (1) dividing the island into areas and zones; (2) establishing public camping sites, playgrounds, and recreation centers.</t>
  </si>
  <si>
    <t>1. Encourage state and local governments to work cooperatively with motion picture production companies in the use of unused buildings or properties</t>
  </si>
  <si>
    <t>1. Allow SCDOR to issue Sales and Use Tax Exemptions to qualified Motion Picture projects</t>
  </si>
  <si>
    <t>1. Provide professional development courses through the public education system, SC Technical College System, or Institutions of Higher Education.</t>
  </si>
  <si>
    <t>1. Ensure film production-related educational opportunities through public schools, the SC Technical College System, or Institutes of Higher Education.</t>
  </si>
  <si>
    <t>1. Implement new tax credits available to eligible film production companies working in South Carolina.</t>
  </si>
  <si>
    <t>1. Ensure that tourism-based tax collection information is reported and publicly available on a monthly basis.</t>
  </si>
  <si>
    <t>1. Direct the state's higher education institutions to provide specific tourism research information (e.g., visitor origins, travel spending habits, etc.) for public use.</t>
  </si>
  <si>
    <t>1. N/A</t>
  </si>
  <si>
    <t>1. Provide funding to Beaufort County for the development of a comparable park</t>
  </si>
  <si>
    <t>1. Provide funding for cart pathways through SCDOT</t>
  </si>
  <si>
    <t>1. Ensure tourism/recreation interests by allowing a statewide tourism or recreation organization to serve on the council</t>
  </si>
  <si>
    <t>1. Ensure natural resource management by other agencies such as Department of Natural Resources and the SC Forestry Commission.</t>
  </si>
  <si>
    <t>1. Ensure the maintenance of State Parks properties by other natural resource agencies such as SCDNR or the Forestry Commission.</t>
  </si>
  <si>
    <t>1. Direct other natural or historical resource agencies to increase educational program opportunities.</t>
  </si>
  <si>
    <t>1. Provide more locations for the sale of State Parks Retail Goods.</t>
  </si>
  <si>
    <t>1. Allow private companies to establish affordable overnight accommodations operations on other state-owned public lands.</t>
  </si>
  <si>
    <t>1. Develop more recreation and educational opportunities for other state-owned public lands.</t>
  </si>
  <si>
    <t>1. Encourage SC Department of Archives and History to work with regional and local tourism organizations to develop marketing strategies</t>
  </si>
  <si>
    <t>1. Direct or encourage local governments to use a certain amount of State or Local Accommodations Tax Collections for paid advertising purchases.</t>
  </si>
  <si>
    <t xml:space="preserve">1. Provide advertising opportunities at Rest Areas for Destinations and Tourism Attractions. </t>
  </si>
  <si>
    <t>1. Distressed traveler and emergency assistance could be provided by SCDOT or the State Highway Patrol.
2. State Welcome Center visitor services could be provided by regional or local destination marketing organizations.</t>
  </si>
  <si>
    <t>1. Encourage more SC State Parks programming through agencies such as SCETV.</t>
  </si>
  <si>
    <t xml:space="preserve">1. Direct or encourage local governments receiving high accommodations tax collections to apportion a certain percentage to collective international tourism advertising. </t>
  </si>
  <si>
    <t>1. Direct or encourage local governments with high accommodations tax collections to offer cooperative advertising opportunities to local governments with lower accommodations tax collections.</t>
  </si>
  <si>
    <t>1. Provide SC Highway Maps to traveling public at all State Rest Areas.</t>
  </si>
  <si>
    <t>1. Provide space for distribution of local destination visitor guides at all State Rest Areas.</t>
  </si>
  <si>
    <t>1. Ensure appropriate designation and use of state and local accommodations taxes for tourism marketing.</t>
  </si>
  <si>
    <t>1. Encourage local governments to utilize state and local accommodations taxes for tourism marketing</t>
  </si>
  <si>
    <t>1. Allow SCDMV to transfer funds directly to legislatively directed recipients</t>
  </si>
  <si>
    <t>1. Fund Palmetto Pride through SCDHEC or provide funding for SCDHEC to conduct litter awareness campaigns</t>
  </si>
  <si>
    <t>1. Assign administration of the grant program to another state agency, such as SCDNR.</t>
  </si>
  <si>
    <t>1. Assign administration of the grant program to another state agency, such as SCDOT.</t>
  </si>
  <si>
    <t>1. Allocate a certain portion of Admissions Tax Collections to Local Governments for the specific purpose of local parks and recreation development.</t>
  </si>
  <si>
    <t>1. Broaden rural community grant funds appropriated through the SC Department of Commerce to include more rural tourism-related projects.</t>
  </si>
  <si>
    <t>1. Allow destinations the opportunity to use State or Local Accommodations Tax Collections for the specific purpose of sports event recruitment.</t>
  </si>
  <si>
    <t>1. Allow SCDOR to provide certification directly to qualified applicants</t>
  </si>
  <si>
    <t>1. Increase regional tourism organization funding through Accommodations Tax</t>
  </si>
  <si>
    <t>1. Ensure tourism/recreation interests by allowing a statewide tourism or recreation organization to serve on the board</t>
  </si>
  <si>
    <t>1. Allow SCDOR to provide similar incentives for qualified major retail centers</t>
  </si>
  <si>
    <t>1. Allow local governments and their respective transportation departments to approve and install tourism oriented directional signage (TODs) signs.</t>
  </si>
  <si>
    <t>1. Provide funding through S.C. Department of Health and Environmental Control's Office of Coastal Resource Management's (SCDHEC-OCRM) Beach Trust Fund.</t>
  </si>
  <si>
    <t>Develop advertising to promote international travel to S.C.</t>
  </si>
  <si>
    <t>Provide location scouting assistance to film production companies</t>
  </si>
  <si>
    <t>S.C. Code Ann. §1-30-80(B).  Effective July 1, 2008, the South Carolina Film Commission of the Department of Commerce is transferred to the Department of Parks, Recreation and Tourism and becomes a separate division of the Department of Parks, Recreation and Tourism.</t>
  </si>
  <si>
    <t>War Between the State (WBTS) Heritage Preserve</t>
  </si>
  <si>
    <t>Sesqui Splash Pad, Asbestos &amp; Mold Abatement, Santee Campground Improvement, Myrtle Beach Phase 2 Sewer (A capital project to replace the aged sewer system at Myrtle Beach State Park), Asbestos &amp; Mold Abatement, Dillion Welcome Center, Lake Greenwood Electrical, Kings Mountain Bridge, g</t>
  </si>
  <si>
    <t>(1) Receive funds from SCDMV based on fees for a special "South Carolina: First in Golf" license plate; and (2) utilize these funds to promote the South Carolina Junior Golf Association</t>
  </si>
  <si>
    <t>(1) Receive funds from SCDMV based on a portion of the fees for a special NASCAR license; and (2) utilize these funds to promote the South Carolina Sports Development Office</t>
  </si>
  <si>
    <t xml:space="preserve">Administer the program, which provides funds for promotional programs based on research-based outcomes to organizations that have a proven record of success in creating and sustaining new and repeat visitation to its area and sufficient resources to create, plan, implement, and measure the marketing and promotional efforts undertaken as a part of the program, by (1) developing criteria for the grant, (2) advertise the availability of the grants, (3) review applications to determine which projects receive grant awards, (4) issue funding; and (5) monitor project progress to ensure it remains in compliance with the grant. </t>
  </si>
  <si>
    <t xml:space="preserve">Administer the program, whose purpose is to provide financial assistance to nonprofit tourism or sports-related organizations, applying through their respective local government, for the recruitment of new sporting events in South Carolina that will generate a significant additional economic impact to local communities through participant and visitor spending and also enhance the quality of life for South Carolina residents, by (1) developing criteria for the grant, (2) advertise the availability of the grants, (3) review applications to determine which projects receive grant awards, (4) issue funding; and (5) monitor project progress to ensure it remains in compliance with the grant. </t>
  </si>
  <si>
    <t xml:space="preserve">Administer the program, whose purpose is to assist communities and nonprofit organizations with the development of publicly owned tourism products and attractions that will encourage visitation to South Carolina, by (1) developing criteria for the grant, (2) advertise the availability of the grants, (3) review applications to determine which projects receive grant awards, (4) issue funding; and (5) monitor project progress to ensure it remains in compliance with the grant. </t>
  </si>
  <si>
    <t>Distribute materials such as maps, informational directories, and advertising pamphlets for local tourism destinations and businesses.</t>
  </si>
  <si>
    <t xml:space="preserve">Administer the program, which has a mission of expanding the economic benefits of tourism across the state by providing competitive, matching grant funds to qualified tourism marketing partners for direct tourism advertising expenditures, by (1) developing criteria  for the grant, (2) advertise the availability of the grants, (3) review applications to determine which projects receive grant awards, (4) issue funding; and (5) monitor project progress to ensure it remains in compliance with the grant. </t>
  </si>
  <si>
    <r>
      <t>Maintain and preserve historic sites and structures, including conducting archeological field surveys, preservation of artifacts, and preservation maintenance of historic plantation homes and Civilian Conservation Corps structures.</t>
    </r>
    <r>
      <rPr>
        <b/>
        <i/>
        <sz val="10"/>
        <rFont val="Calibri Light"/>
        <family val="2"/>
        <scheme val="major"/>
      </rPr>
      <t/>
    </r>
  </si>
  <si>
    <r>
      <t xml:space="preserve">Manage endangered and invasive species and the reforestation program. Reforestation activities include the following: conducting prescribed burns, mechanical mulching and herbicide treatments to reduce forest understory and remove invasive plant species; replanting of native trees and plants to provide suitable habitat for wildlife. Species management activities include monitoring sea turtle nesting and providing habitat for species such as the Red Cockaded Woodpecker. </t>
    </r>
    <r>
      <rPr>
        <b/>
        <i/>
        <sz val="10"/>
        <rFont val="Calibri Light"/>
        <family val="2"/>
        <scheme val="major"/>
      </rPr>
      <t/>
    </r>
  </si>
  <si>
    <t xml:space="preserve">This area is no longer under SCPRT management. </t>
  </si>
  <si>
    <t>Promote collaborative production and educational efforts between SC institutions of higher learning and motion picture related entities
12-62-60(D)</t>
  </si>
  <si>
    <r>
      <rPr>
        <b/>
        <u/>
        <sz val="10"/>
        <color theme="1"/>
        <rFont val="Calibri Light"/>
        <family val="2"/>
        <scheme val="major"/>
      </rPr>
      <t>Note A</t>
    </r>
    <r>
      <rPr>
        <sz val="10"/>
        <color theme="1"/>
        <rFont val="Calibri Light"/>
        <family val="2"/>
        <scheme val="major"/>
      </rPr>
      <t xml:space="preserve">:  SCDOT is responsible for creating and supervising the tourism oriented directional signage (TODS) program, a coordinated, self-funded, statewide program related to providing directional signs along certain of the state's rural conventional highways and noninterstate scenic byways leading to agritourism and tourism-oriented facilities.
</t>
    </r>
    <r>
      <rPr>
        <b/>
        <u/>
        <sz val="10"/>
        <color theme="1"/>
        <rFont val="Calibri Light"/>
        <family val="2"/>
        <scheme val="major"/>
      </rPr>
      <t>Note B</t>
    </r>
    <r>
      <rPr>
        <sz val="10"/>
        <color theme="1"/>
        <rFont val="Calibri Light"/>
        <family val="2"/>
        <scheme val="major"/>
      </rPr>
      <t xml:space="preserve">:  SCPRT annually determines and certifies whether a retail establishment meets the criteria of an extraordinary retail establishment.  An extraordinary retail establishment is (a) a single store located in S.C., (b) with a capital investment of at least $25 million including land, buildings and site preparation costs, (c) located within two miles of an interstate highway or in a county with at least 3.5 million visitors a year, (d) which attracts at least two million visitors a year with at least 35% of those visitors traveling at least 50 miles to the establishment, (e) which annually collects and remits at least $2 million in sales taxes, and (f) has one or more hotels built to service the establishment within three years of occupancy. See S.C. Code Ann. 12-21-6520(14).  An applicant may receive conditional certification as an extraordinary retail establishment prior to completion of the establishment, if the county or municipality in which the facility is located provides an application for conditional certification to SCPRT and SCPRT deems, based on reasonable projects, that the facility will meet the requirements within three years of the certificate of occupancy.  If an applicant obtains conditional certification and complies with both the conditional certification and Section 12-21-6520(14), then one-half shall be substituted for one-fourth in Section 12-21-6530(A) (license tax paid to county or municipality on admissions to establishments), and no funds will be transferred to the council pursuant to Section 12-21-6540 (license tax paid to the state on admissions to establishments).  See S.C. Code Ann. 12-21-6590(C).
</t>
    </r>
    <r>
      <rPr>
        <b/>
        <u/>
        <sz val="10"/>
        <color theme="1"/>
        <rFont val="Calibri Light"/>
        <family val="2"/>
        <scheme val="major"/>
      </rPr>
      <t>Note C</t>
    </r>
    <r>
      <rPr>
        <sz val="10"/>
        <color theme="1"/>
        <rFont val="Calibri Light"/>
        <family val="2"/>
        <scheme val="major"/>
      </rPr>
      <t xml:space="preserve">:  The New Horizons Development Authority, a body politic and corporate under the laws of this State, shall exist for a term of five years beginning in 1974 and at the end of five years the General Assembly may transfer the powers, responsibilities, liabilities and assets of the Authority to another State agency or agencies; but no obligation or contract of the Authority shall be impaired by such transfer.  See S.C. Code Ann. 13-11-10.  The purpose of the Authority is outlined in S.C. Code Ann. 13-11-60.
</t>
    </r>
    <r>
      <rPr>
        <b/>
        <u/>
        <sz val="10"/>
        <color theme="1"/>
        <rFont val="Calibri Light"/>
        <family val="2"/>
        <scheme val="major"/>
      </rPr>
      <t>Note D</t>
    </r>
    <r>
      <rPr>
        <sz val="10"/>
        <color theme="1"/>
        <rFont val="Calibri Light"/>
        <family val="2"/>
        <scheme val="major"/>
      </rPr>
      <t xml:space="preserve">:  Duties of the Coordinating Council for the Division on Aging, which are stated in law, include: (1) to meet at least once each six months and attend special meetings which may be called at the discretion of the chairman or upon request of a majority of the members; (2) chairman of the advisory commission and the director of the Division on Aging, who shall serve as secretary to the council, shall attend the meetings of the council; and (3) the director of each agency or department making up the council shall serve as chairman of the council for a term of one year. The office of chairman is held in the order in which the membership of the council is listed in this section.  The law contains additional duties for members of the Advisory Commission and the Long Term Care Council, but the agency does not serve on either of those.
</t>
    </r>
    <r>
      <rPr>
        <b/>
        <u/>
        <sz val="10"/>
        <color theme="1"/>
        <rFont val="Calibri Light"/>
        <family val="2"/>
        <scheme val="major"/>
      </rPr>
      <t>Note E</t>
    </r>
    <r>
      <rPr>
        <sz val="10"/>
        <color theme="1"/>
        <rFont val="Calibri Light"/>
        <family val="2"/>
        <scheme val="major"/>
      </rPr>
      <t xml:space="preserve">:  Duties of the S.C. Conservation Bank Board, include: (1) hiring an executive director and staff, contracting for services, and entering into cooperative agreements with other state agencies to carry out its purpose stated in law (See S.C. Code Ann. 48-59-50); (2) meet at least twice annually in regularly scheduled meetings and in special meetings as the chairman may call; (3) keep meetings and records open to the public and allow for public input; (4) recuse themselves from any vote in which they have a conflict of interest including, but not limited to, any vote affecting or providing funding for the acquisition of interests in land: (a) owned or controlled by the board member, the board member's immediate family, or an entity the board member represents, works for, or in which the member has a voting or ownership interest; (b) contiguous to land described in item (a); and (c) by an eligible trust fund recipient that the board member represents, works for, or in which the member has a voting or ownership interest; and (5) board members have no personal liability for any actions or refusals to act in their official capacity as long as such actions or refusals to act do not involve willful or intentional malfeasance or recklessness.
</t>
    </r>
    <r>
      <rPr>
        <b/>
        <u/>
        <sz val="10"/>
        <color theme="1"/>
        <rFont val="Calibri Light"/>
        <family val="2"/>
        <scheme val="major"/>
      </rPr>
      <t>Note F</t>
    </r>
    <r>
      <rPr>
        <sz val="10"/>
        <color theme="1"/>
        <rFont val="Calibri Light"/>
        <family val="2"/>
        <scheme val="major"/>
      </rPr>
      <t xml:space="preserve">:  Duties of the Heritage Trust Advisory Board, include: (1) To review the inventories prepared and submitted by the department and other state agencies as well as other appropriate sources of information and to recommend therefrom to the board of the department the selection of those areas and features as priority areas and features that it deems to be of primary importance to the goals and purposes of this chapter; (2) To evaluate, review and examine proposals of the department and other state agencies as well as citizen recommendations for the dedication or recognition of specific areas and features as Heritage Trust Preserves and Sites, and from its expertise to recommend to the board of the department the dedication or recognition of such areas and features which it feels proper; (3) To recommend to the board of the department any rules, regulations, management criteria, allowable uses and such which the advisory board feels would be beneficial to carrying out the goals and purposes of this chapter; (4) To appoint technical committees consisting of experts in specialty areas dealing with the ecology, history, and archeology of our State and any other type committees that the advisory board feels can be of assistance in fulfilling its duties and responsibilities under this chapter; (5) To assist in maintaining a list of areas and sites which through dedication become Heritage Trust Preserves or Sites and to make public information regarding their location, management, regulation, and permissible public uses and the like; and (6) To authorize research and investigation for inventory and assessment purposes, including the reasonable right of entry and inspection, and to disseminate information and recommendations pertaining to natural and related cultural areas and features.  See S.C. Code Ann. 51-17-60
</t>
    </r>
    <r>
      <rPr>
        <b/>
        <u/>
        <sz val="10"/>
        <color theme="1"/>
        <rFont val="Calibri Light"/>
        <family val="2"/>
        <scheme val="major"/>
      </rPr>
      <t>Note G</t>
    </r>
    <r>
      <rPr>
        <sz val="10"/>
        <color theme="1"/>
        <rFont val="Calibri Light"/>
        <family val="2"/>
        <scheme val="major"/>
      </rPr>
      <t xml:space="preserve">:  Duties of the War Between the States Heritage Trust Advisory Board, include: (1) to review the inventories prepared and submitted by the commission and other state agencies, as well as other appropriate sources of information, and to recommend therefrom to the commission the selection of those areas and features as priority areas and features that it deems to be of primary importance to the goals and purposes of this chapter; (2) to evaluate, review, and examine proposals of the commission and other state agencies, as well as citizen recommendations, for the dedication or recognition of specific areas and features as War Between the States Heritage Preserves and Sites, and from its expertise to recommend to the commission the dedication or recognition of such areas and features which it feels proper; (3) to recommend to the commission any rules, regulations, management criteria, allowable uses, and such which the advisory board feels would be beneficial to carrying out the goals and purposes of this chapter; (4) to assist in maintaining a list of areas and sites which through dedication become War Between the States Heritage Preserves or Sites and to make public information regarding their location, management, regulation, and permissible public uses and the like; and (5) to utilize the resources of the agencies represented on the board to do research and investigation for inventory and assessment purposes, including the reasonable right of entry and inspection, and to disseminate information and recommendations pertaining to natural and related cultural areas and features.  See S.C. Code Ann. 51-18-70.
</t>
    </r>
    <r>
      <rPr>
        <b/>
        <u/>
        <sz val="10"/>
        <color theme="1"/>
        <rFont val="Calibri Light"/>
        <family val="2"/>
        <scheme val="major"/>
      </rPr>
      <t>Note H</t>
    </r>
    <r>
      <rPr>
        <sz val="10"/>
        <color theme="1"/>
        <rFont val="Calibri Light"/>
        <family val="2"/>
        <scheme val="major"/>
      </rPr>
      <t xml:space="preserve">:  The Old Exchange Building Commission is responsible for reviewing the problems and opportunities presented in the preservation and restoration of the Exchange Building and review and adopt, if appropriate, the agreement between the Rebecca Motte Chapter of the Daughters of the American Revolution and the S.C. American Revolution Bicentennial Commission dated October 25, 1975, a copy of which is on file in the office of the Attorney General. Also, the Commission has the power to:  (a) negotiate and contract not only with present occupants and title holders of the property but with other parties, if necessary, for the restoration and development of the old Exchange Building; (b) accept grants, gifts and bequests for the purpose of restoring, developing and administering the old Exchange Building; (c) accept and expend funds of the state, federal government and other such public funds as may be given or appropriated for the purpose of restoring, developing and administering the old Exchange Building; (d) to set and determine policies for the administration and control of the Old Exchange Building Commission pursuant to agreements and contracts that shall be entered into to achieve the development, restoration and administration of the old Exchange Building; (e) enter into leases for appropriate periods of time in the event title is not available; and (f) receive and expend revenue generated by its own activities.
</t>
    </r>
    <r>
      <rPr>
        <b/>
        <u/>
        <sz val="10"/>
        <color theme="1"/>
        <rFont val="Calibri Light"/>
        <family val="2"/>
        <scheme val="major"/>
      </rPr>
      <t>Note I</t>
    </r>
    <r>
      <rPr>
        <sz val="10"/>
        <color theme="1"/>
        <rFont val="Calibri Light"/>
        <family val="2"/>
        <scheme val="major"/>
      </rPr>
      <t xml:space="preserve">:  Duties of the Scenic Highways Committee, include: (1) promulgate criteria for the designation of a scenic highway in regulation which provides a recommendation to establish a scenic highway be forwarded to the General Assembly for approval (In developing the criteria the committee must (a) consider the scenic, cultural, historic, commercial, and economic significance of the road and area, and (b) coordinate the criteria in conjunction with the criteria for scenic highways being developed by the federal highway administration); (2) review written requests for designating a scenic highway, make a recommendation based on the criteria; and (3) transmit the recommendation to the General Assembly.  See S.C. Code Ann. 57-23-60 through 57-23-80.
</t>
    </r>
    <r>
      <rPr>
        <b/>
        <u/>
        <sz val="10"/>
        <color theme="1"/>
        <rFont val="Calibri Light"/>
        <family val="2"/>
        <scheme val="major"/>
      </rPr>
      <t>Note J</t>
    </r>
    <r>
      <rPr>
        <sz val="10"/>
        <color theme="1"/>
        <rFont val="Calibri Light"/>
        <family val="2"/>
        <scheme val="major"/>
      </rPr>
      <t xml:space="preserve">:  The purpose of the S.C. Civil War Sesquicentennial Advisory Board is to:(1) promote a suitable statewide observance of the sesquicentennial of the Civil War; (2) cooperate and assist national, state, and local organizations with programs and activities suitable for the sesquicentennial observance; (3) assist in ensuring that any observance of the sesquicentennial of the Civil War is inclusive and appropriately recognizes the experiences and points of view of all people affected by the Civil War; and (4) provide assistance for the development of programs, projects, and activities on the Civil War that have lasting educational value.   See S.C. Code Ann. 60-11-160.  The duties of the board include: (1) plan, develop, and carry out programs and activities appropriate to commemorate the sesquicentennial of the Civil War era and encourage the development of programs that ensure the commemoration results in a positive legacy and have long-term public benefits; (2) encourage interdisciplinary examination of the Civil War; (3) facilitate Civil War related activities throughout the State; (4) encourage civic, historical, educational, economic, and other organizations across the State to organize and participate in activities to expand the understanding and appreciation of the significance of the Civil War; (5) coordinate and facilitate the public distribution of scholarly research, publications, and interpretation of the Civil War; and (6) provide technical assistance to local organizations and nonprofit organizations to further the commemoration of the sesquicentennial of the Civil War.  See S.C. Code Ann. 60-11-170.
</t>
    </r>
    <r>
      <rPr>
        <b/>
        <u/>
        <sz val="10"/>
        <color theme="1"/>
        <rFont val="Calibri Light"/>
        <family val="2"/>
        <scheme val="major"/>
      </rPr>
      <t>Note K</t>
    </r>
    <r>
      <rPr>
        <sz val="10"/>
        <color theme="1"/>
        <rFont val="Calibri Light"/>
        <family val="2"/>
        <scheme val="major"/>
      </rPr>
      <t xml:space="preserve">:   The eleven regional tourism groups include: (1) Historic Charleston (Charleston and Dorchester); (2) Lake Hartwell Country (Anderson, Oconee, and Pickens); (3) Capital City Lake Murray Country (Lexington, Richland, Newberry, and Saluda); (4) Lowcountry and Resort Islands (Beaufort, Colleton, Hampton, and Jasper); (5) Myrtle Beach and The Grand Strand (Horry and Georgetown); (6) Old 96 District (Abbeville, Edgefield, Greenwood, Laurens, and McCormick); (7) Olde English District (Chester, Chesterfield, Fairfield, Kershaw, Lancaster, Union, and York); (8) Pee Dee Country (Darlington, Dillon, Florence, Lee, Marion, Williamsburg, and Marlboro); (9) Santee Cooper Country (Berkeley, Calhoun, Clarendon, Orangeburg, and Sumter); (10) Thoroughbred Country (Aiken Allendale, Bamberg, and Barnwell); and (11) The Upcountry (Anderson, Cherokee, Greenville, Oconee, Pickens and Spartanburg).  See http://www.scatr.com/index.html (accessed March 2018).
</t>
    </r>
    <r>
      <rPr>
        <b/>
        <u/>
        <sz val="10"/>
        <color theme="1"/>
        <rFont val="Calibri Light"/>
        <family val="2"/>
        <scheme val="major"/>
      </rPr>
      <t>Note L</t>
    </r>
    <r>
      <rPr>
        <sz val="10"/>
        <color theme="1"/>
        <rFont val="Calibri Light"/>
        <family val="2"/>
        <scheme val="major"/>
      </rPr>
      <t>:  Tourism Infrastructure Admissions Tax Certification - Counties and municipalities must be certified to be eligible to receive directly, or apply for via grants, portions of admission taxes SCDOR sets aside for infrastructure improvements at major tourism and recreation areas or facilities which generate the admission taxes.</t>
    </r>
  </si>
  <si>
    <t>Allows Dept. of Corrections and S.C. Department of Natural Resources (SCDNR) to cooperate in the development of recreational facilities at State Parks</t>
  </si>
  <si>
    <t>Requires S.C. Department of Transportation (SCDOT) to fund the State's 9 Welcome Centers until recurring general funds is appropriated for this purpose.</t>
  </si>
  <si>
    <t>Department of Parks, Recreation, and Tourism (SCPRT)</t>
  </si>
  <si>
    <t xml:space="preserve">The duties of the board, which was created to assist the S.C. Department of Natural Resources (SCDNR) board in carrying out their duties and responsibilities, are included in Note F.  </t>
  </si>
  <si>
    <t>(1) Receive funds from S.C. Department of Motor Vehicles (SCDMV) based on fees for a special "South Carolina: First in Golf" license plate; and (2) utilize these funds to promote the South Carolina Junior Golf Association</t>
  </si>
  <si>
    <t xml:space="preserve">The South Carolina Film Office provides location scouting assistance to 1) recruit potential film projects to the state; and 2) assist active film projects with specific location needs. </t>
  </si>
  <si>
    <t>S.C. Department of Natural Resources (SCDNR)
SC Forestry Commission</t>
  </si>
  <si>
    <t>Capital Projects -   Capital Reserve Fund</t>
  </si>
  <si>
    <t>Capital Projects - Other Fund</t>
  </si>
  <si>
    <t>Recreation Land Trust - Capital Projects</t>
  </si>
  <si>
    <t>Special Deposits -   Welcome Centers</t>
  </si>
  <si>
    <t>Special Deposits -   Lace House</t>
  </si>
  <si>
    <t>Motion Picture - State Park Service</t>
  </si>
  <si>
    <t>Motion Picture - Marketing</t>
  </si>
  <si>
    <t>General Fund  SC Assoc. of Tourism Regions &amp; Destination Specific Marketing Fund</t>
  </si>
  <si>
    <t>Communicate agency-related information to the general public, news media and key stakeholders.</t>
  </si>
  <si>
    <t>(1) Produce Agency e-newsletter (2) Respond to Media Inquiries</t>
  </si>
  <si>
    <t xml:space="preserve">Media inquiries handled by Communications are News Media inquiries related to Agency programs and services. Travel media inquiries are handled by Tourism Sales and Marketing. </t>
  </si>
  <si>
    <t xml:space="preserve">Conduct Welcome Center Facility improvements to ensure a quality visitor experience and positive reflection of the State. </t>
  </si>
  <si>
    <t>(1) Provide oversight for Welcome Center capital projects. (2)Identify and address maintenance and custodial needs for the State's Nine Welcome Centers.</t>
  </si>
  <si>
    <t>Welcome Centers - Facilities Management</t>
  </si>
  <si>
    <t>I B, Office of Recreation, Grants, and Policy</t>
  </si>
  <si>
    <t>IB, IIC, IID, IIIC, Office of Recreation, Grants, and Policy</t>
  </si>
  <si>
    <t>Administrative Services; Office of Recreation, Grants, and Policy</t>
  </si>
  <si>
    <t>Executive Office; Office of Recreation, Grants, and Policy</t>
  </si>
  <si>
    <t>II C, II D</t>
  </si>
  <si>
    <t>I. B. , II. A., Office of Recreation, Grants, and Policy</t>
  </si>
  <si>
    <t>S.C. Code Ann. §51-1-60. Powers and duties of department.</t>
  </si>
  <si>
    <t>S.C. Code Ann. §51-1-50. Personnel of information centers.</t>
  </si>
  <si>
    <t>Tourism related organizations, businesses and local governments would not be aware of opportunities available through agency programs and services. SCPRT's position on issues impacting the state's tourism industry would not be known.</t>
  </si>
  <si>
    <t>1. Provide a centralalized platform for all state agencies to share agency information and opportunities (agency metrics, educational workshops, grant program openings, etc).</t>
  </si>
  <si>
    <t>Potentially unsafe or unsanitary conditions at Welcome Center facilities that could pose public health risks and reflect poorly on South Carolina as a travel destination.</t>
  </si>
  <si>
    <t xml:space="preserve">1. Provide custodial and maintenance services througha  centrally-managed, statewide contract for all state owned public facilities. </t>
  </si>
  <si>
    <t>SC Department of Natural Resources
SC Forestry Commission</t>
  </si>
  <si>
    <t>SC Conservation Bank
SC Department of Natural Resources
SC Forestry Commission</t>
  </si>
  <si>
    <t>SC Department of Motor Vehicles</t>
  </si>
  <si>
    <t>Communicate agency-related information to the general public, news media and key stakeholders</t>
  </si>
  <si>
    <t>Conduct Welcome Center Facility improvements to ensure a quality visitor experience and positive reflection of the State</t>
  </si>
  <si>
    <t>Executive Office; Administrative Services</t>
  </si>
  <si>
    <t xml:space="preserve">Create and file a Statewide Comprehensive Outdoor Recreation Plan (SCORP) with the Secretary of State </t>
  </si>
  <si>
    <t>Utilize tourism-related state tax collections and other tourism-related statistics to inform SCPRT’s strategies for tourism marketing, tourism development, and State Parks management and improvement.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</si>
</sst>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5" formatCode="&quot;$&quot;#,##0_);\(&quot;$&quot;#,##0\)"/>
    <numFmt numFmtId="6" formatCode="&quot;$&quot;#,##0_);[Red]\(&quot;$&quot;#,##0\)"/>
    <numFmt numFmtId="8" formatCode="&quot;$&quot;#,##0.00_);[Red]\(&quot;$&quot;#,##0.00\)"/>
    <numFmt numFmtId="42" formatCode="_(&quot;$&quot;* #,##0_);_(&quot;$&quot;* \(#,##0\);_(&quot;$&quot;* &quot;-&quot;_);_(@_)"/>
    <numFmt numFmtId="43" formatCode="_(* #,##0.00_);_(* \(#,##0.00\);_(* &quot;-&quot;??_);_(@_)"/>
    <numFmt numFmtId="164" formatCode="&quot;$&quot;#,##0"/>
    <numFmt numFmtId="165" formatCode="[$-409]mmmm\ d\,\ yyyy;@"/>
    <numFmt numFmtId="166" formatCode="0.0%"/>
    <numFmt numFmtId="167" formatCode="&quot;$&quot;#,##0.00"/>
  </numFmts>
  <fonts count="24" x14ac:knownFonts="1">
    <font>
      <sz val="10"/>
      <color theme="1"/>
      <name val="Arial"/>
      <family val="2"/>
    </font>
    <font>
      <sz val="10"/>
      <color theme="1"/>
      <name val="Calibri Light"/>
      <family val="2"/>
      <scheme val="major"/>
    </font>
    <font>
      <u/>
      <sz val="10"/>
      <color theme="1"/>
      <name val="Calibri Light"/>
      <family val="2"/>
      <scheme val="major"/>
    </font>
    <font>
      <b/>
      <i/>
      <sz val="10"/>
      <color theme="1"/>
      <name val="Calibri Light"/>
      <family val="2"/>
      <scheme val="major"/>
    </font>
    <font>
      <i/>
      <sz val="10"/>
      <color theme="1"/>
      <name val="Calibri Light"/>
      <family val="2"/>
      <scheme val="major"/>
    </font>
    <font>
      <b/>
      <sz val="10"/>
      <color theme="1"/>
      <name val="Calibri Light"/>
      <family val="2"/>
      <scheme val="major"/>
    </font>
    <font>
      <b/>
      <u/>
      <sz val="10"/>
      <color theme="1"/>
      <name val="Calibri Light"/>
      <family val="2"/>
      <scheme val="major"/>
    </font>
    <font>
      <b/>
      <sz val="10"/>
      <name val="Calibri Light"/>
      <family val="2"/>
      <scheme val="major"/>
    </font>
    <font>
      <sz val="10"/>
      <name val="Calibri Light"/>
      <family val="2"/>
      <scheme val="major"/>
    </font>
    <font>
      <b/>
      <sz val="10"/>
      <color theme="0"/>
      <name val="Calibri Light"/>
      <family val="2"/>
      <scheme val="major"/>
    </font>
    <font>
      <sz val="10"/>
      <color theme="0"/>
      <name val="Calibri Light"/>
      <family val="2"/>
      <scheme val="major"/>
    </font>
    <font>
      <b/>
      <u/>
      <sz val="10"/>
      <name val="Calibri Light"/>
      <family val="2"/>
      <scheme val="major"/>
    </font>
    <font>
      <sz val="10"/>
      <color theme="1"/>
      <name val="Arial"/>
      <family val="2"/>
    </font>
    <font>
      <u/>
      <sz val="10"/>
      <name val="Calibri Light"/>
      <family val="2"/>
      <scheme val="major"/>
    </font>
    <font>
      <b/>
      <u/>
      <sz val="10"/>
      <color theme="0"/>
      <name val="Calibri Light"/>
      <family val="2"/>
      <scheme val="major"/>
    </font>
    <font>
      <b/>
      <sz val="10"/>
      <color rgb="FF000000"/>
      <name val="Calibri Light"/>
      <family val="2"/>
      <scheme val="major"/>
    </font>
    <font>
      <sz val="10"/>
      <color rgb="FF000000"/>
      <name val="Calibri Light"/>
      <family val="2"/>
      <scheme val="major"/>
    </font>
    <font>
      <vertAlign val="superscript"/>
      <sz val="10"/>
      <color theme="1"/>
      <name val="Calibri Light"/>
      <family val="2"/>
      <scheme val="major"/>
    </font>
    <font>
      <sz val="10"/>
      <color rgb="FF000000"/>
      <name val="Calibri Light"/>
      <family val="2"/>
    </font>
    <font>
      <sz val="10"/>
      <color theme="1"/>
      <name val="Calibri"/>
      <family val="2"/>
    </font>
    <font>
      <b/>
      <sz val="10"/>
      <color theme="1"/>
      <name val="Calibri"/>
      <family val="2"/>
    </font>
    <font>
      <b/>
      <sz val="14"/>
      <color theme="0"/>
      <name val="Calibri Light"/>
      <family val="2"/>
      <scheme val="major"/>
    </font>
    <font>
      <b/>
      <i/>
      <sz val="10"/>
      <name val="Calibri Light"/>
      <family val="2"/>
      <scheme val="major"/>
    </font>
    <font>
      <sz val="11"/>
      <color theme="1"/>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1"/>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4" tint="0.59999389629810485"/>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bottom/>
      <diagonal/>
    </border>
    <border>
      <left/>
      <right style="medium">
        <color indexed="64"/>
      </right>
      <top/>
      <bottom/>
      <diagonal/>
    </border>
    <border>
      <left/>
      <right/>
      <top/>
      <bottom style="thin">
        <color indexed="64"/>
      </bottom>
      <diagonal/>
    </border>
    <border>
      <left/>
      <right/>
      <top style="thin">
        <color indexed="64"/>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ck">
        <color indexed="64"/>
      </right>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s>
  <cellStyleXfs count="5">
    <xf numFmtId="0" fontId="0" fillId="0" borderId="0"/>
    <xf numFmtId="9" fontId="12" fillId="0" borderId="0" applyFont="0" applyFill="0" applyBorder="0" applyAlignment="0" applyProtection="0"/>
    <xf numFmtId="43" fontId="12" fillId="0" borderId="0" applyFont="0" applyFill="0" applyBorder="0" applyAlignment="0" applyProtection="0"/>
    <xf numFmtId="0" fontId="12" fillId="0" borderId="0"/>
    <xf numFmtId="0" fontId="23" fillId="0" borderId="0"/>
  </cellStyleXfs>
  <cellXfs count="492">
    <xf numFmtId="0" fontId="0" fillId="0" borderId="0" xfId="0"/>
    <xf numFmtId="0" fontId="5" fillId="0" borderId="1" xfId="0" applyFont="1" applyBorder="1" applyAlignment="1">
      <alignment horizontal="left" vertical="top" wrapText="1"/>
    </xf>
    <xf numFmtId="0" fontId="1" fillId="0" borderId="0"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0" applyFont="1" applyBorder="1" applyAlignment="1">
      <alignment vertical="top" wrapText="1"/>
    </xf>
    <xf numFmtId="0" fontId="7" fillId="0" borderId="0" xfId="0" applyFont="1" applyFill="1" applyBorder="1" applyAlignment="1">
      <alignment horizontal="left" vertical="top" wrapText="1"/>
    </xf>
    <xf numFmtId="0" fontId="5" fillId="0" borderId="0" xfId="0" applyFont="1" applyFill="1" applyBorder="1" applyAlignment="1">
      <alignment horizontal="left" vertical="top" wrapText="1"/>
    </xf>
    <xf numFmtId="0" fontId="10" fillId="4" borderId="0" xfId="0" applyFont="1" applyFill="1" applyBorder="1" applyAlignment="1">
      <alignment horizontal="left" vertical="top" wrapText="1"/>
    </xf>
    <xf numFmtId="0" fontId="5" fillId="2" borderId="1" xfId="0" applyFont="1" applyFill="1" applyBorder="1" applyAlignment="1">
      <alignment horizontal="left" vertical="top" wrapText="1"/>
    </xf>
    <xf numFmtId="164" fontId="8" fillId="0" borderId="0" xfId="0" applyNumberFormat="1" applyFont="1" applyFill="1" applyBorder="1" applyAlignment="1">
      <alignment horizontal="left" vertical="top" wrapText="1"/>
    </xf>
    <xf numFmtId="164" fontId="1" fillId="0" borderId="0" xfId="0" applyNumberFormat="1" applyFont="1" applyFill="1" applyBorder="1" applyAlignment="1">
      <alignment horizontal="left" vertical="top" wrapText="1"/>
    </xf>
    <xf numFmtId="14" fontId="1" fillId="0" borderId="0" xfId="0" applyNumberFormat="1" applyFont="1" applyBorder="1" applyAlignment="1">
      <alignment horizontal="left" vertical="top" wrapText="1"/>
    </xf>
    <xf numFmtId="0" fontId="5" fillId="2" borderId="3" xfId="0" applyFont="1" applyFill="1" applyBorder="1" applyAlignment="1">
      <alignment horizontal="left" vertical="top" wrapText="1"/>
    </xf>
    <xf numFmtId="0" fontId="5" fillId="2" borderId="5" xfId="0" applyFont="1" applyFill="1" applyBorder="1" applyAlignment="1">
      <alignment horizontal="left" vertical="top" wrapText="1"/>
    </xf>
    <xf numFmtId="0" fontId="1" fillId="2" borderId="6"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0" borderId="0" xfId="0" applyFont="1" applyFill="1" applyBorder="1" applyAlignment="1">
      <alignment horizontal="left" vertical="top" wrapText="1"/>
    </xf>
    <xf numFmtId="0" fontId="1" fillId="0" borderId="0" xfId="0" applyFont="1" applyFill="1" applyAlignment="1">
      <alignment vertical="top" wrapText="1"/>
    </xf>
    <xf numFmtId="0" fontId="4"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9" fillId="4" borderId="5" xfId="0" applyFont="1" applyFill="1" applyBorder="1" applyAlignment="1">
      <alignment horizontal="left" vertical="top" wrapText="1"/>
    </xf>
    <xf numFmtId="0" fontId="1" fillId="0" borderId="0" xfId="0" applyFont="1" applyAlignment="1">
      <alignment horizontal="center" vertical="top" wrapText="1"/>
    </xf>
    <xf numFmtId="0" fontId="1" fillId="2" borderId="1" xfId="0" applyFont="1" applyFill="1" applyBorder="1" applyAlignment="1">
      <alignment horizontal="left" vertical="top" wrapText="1"/>
    </xf>
    <xf numFmtId="0" fontId="1" fillId="0" borderId="0" xfId="0" applyFont="1" applyBorder="1" applyAlignment="1">
      <alignment horizontal="left" vertical="top" wrapText="1"/>
    </xf>
    <xf numFmtId="0" fontId="9" fillId="4" borderId="1" xfId="0" applyFont="1" applyFill="1" applyBorder="1" applyAlignment="1">
      <alignment horizontal="left" vertical="top" wrapText="1"/>
    </xf>
    <xf numFmtId="0" fontId="7" fillId="2" borderId="1" xfId="0" applyFont="1" applyFill="1" applyBorder="1" applyAlignment="1">
      <alignment horizontal="left" vertical="top" wrapText="1"/>
    </xf>
    <xf numFmtId="0" fontId="7" fillId="2" borderId="7"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2" xfId="0" applyFont="1" applyFill="1" applyBorder="1" applyAlignment="1">
      <alignment horizontal="left" vertical="top" wrapText="1"/>
    </xf>
    <xf numFmtId="0" fontId="9"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5" fillId="0" borderId="0" xfId="0" applyFont="1" applyFill="1" applyBorder="1" applyAlignment="1">
      <alignment horizontal="center" vertical="top" wrapText="1"/>
    </xf>
    <xf numFmtId="0" fontId="9" fillId="4" borderId="12" xfId="0" applyFont="1" applyFill="1" applyBorder="1" applyAlignment="1">
      <alignment horizontal="left" vertical="top" wrapText="1"/>
    </xf>
    <xf numFmtId="0" fontId="9" fillId="4" borderId="6" xfId="0" applyFont="1" applyFill="1" applyBorder="1" applyAlignment="1">
      <alignment horizontal="left" vertical="top" wrapText="1"/>
    </xf>
    <xf numFmtId="0" fontId="9" fillId="4" borderId="3" xfId="0" applyFont="1" applyFill="1" applyBorder="1" applyAlignment="1">
      <alignment horizontal="left" vertical="top" wrapText="1"/>
    </xf>
    <xf numFmtId="0" fontId="5" fillId="0" borderId="0" xfId="0" applyFont="1" applyBorder="1" applyAlignment="1">
      <alignment horizontal="left" vertical="top" wrapText="1"/>
    </xf>
    <xf numFmtId="0" fontId="8" fillId="2" borderId="3" xfId="0" applyFont="1" applyFill="1" applyBorder="1" applyAlignment="1">
      <alignment horizontal="left" vertical="top" wrapText="1"/>
    </xf>
    <xf numFmtId="0" fontId="6" fillId="0" borderId="0" xfId="0" applyFont="1" applyBorder="1" applyAlignment="1">
      <alignment horizontal="center" vertical="top" wrapText="1"/>
    </xf>
    <xf numFmtId="0" fontId="7" fillId="0" borderId="23" xfId="0" applyFont="1" applyFill="1" applyBorder="1" applyAlignment="1">
      <alignment horizontal="right" vertical="top" wrapText="1"/>
    </xf>
    <xf numFmtId="0" fontId="1" fillId="0" borderId="0" xfId="0" applyFont="1" applyFill="1" applyBorder="1" applyAlignment="1">
      <alignment horizontal="right" vertical="top" wrapText="1"/>
    </xf>
    <xf numFmtId="164" fontId="1" fillId="0" borderId="0" xfId="0" applyNumberFormat="1" applyFont="1" applyFill="1" applyBorder="1" applyAlignment="1">
      <alignment horizontal="right" vertical="top" wrapText="1"/>
    </xf>
    <xf numFmtId="164" fontId="8" fillId="0" borderId="0" xfId="0" applyNumberFormat="1" applyFont="1" applyFill="1" applyBorder="1" applyAlignment="1">
      <alignment horizontal="right" vertical="top" wrapText="1"/>
    </xf>
    <xf numFmtId="0" fontId="4" fillId="0" borderId="0" xfId="0" applyFont="1" applyFill="1" applyBorder="1" applyAlignment="1">
      <alignment horizontal="right" vertical="top" wrapText="1"/>
    </xf>
    <xf numFmtId="0" fontId="7" fillId="0" borderId="0" xfId="0" applyFont="1" applyFill="1" applyBorder="1" applyAlignment="1">
      <alignment horizontal="right" vertical="top" wrapText="1"/>
    </xf>
    <xf numFmtId="0" fontId="5" fillId="3" borderId="0" xfId="0" applyFont="1" applyFill="1" applyBorder="1" applyAlignment="1">
      <alignment horizontal="right" vertical="top" wrapText="1"/>
    </xf>
    <xf numFmtId="0" fontId="1" fillId="0" borderId="0" xfId="0" applyFont="1" applyFill="1" applyAlignment="1">
      <alignment horizontal="center" vertical="top" wrapText="1"/>
    </xf>
    <xf numFmtId="0" fontId="8" fillId="0" borderId="26" xfId="0" applyFont="1" applyFill="1" applyBorder="1" applyAlignment="1">
      <alignment horizontal="left" vertical="top" wrapText="1"/>
    </xf>
    <xf numFmtId="42" fontId="1" fillId="0" borderId="0" xfId="0" applyNumberFormat="1" applyFont="1" applyFill="1" applyBorder="1" applyAlignment="1">
      <alignment horizontal="right" vertical="top" wrapText="1"/>
    </xf>
    <xf numFmtId="42" fontId="8" fillId="0" borderId="0" xfId="0" applyNumberFormat="1" applyFont="1" applyFill="1" applyBorder="1" applyAlignment="1">
      <alignment horizontal="right" vertical="top" wrapText="1"/>
    </xf>
    <xf numFmtId="42" fontId="8" fillId="0" borderId="28" xfId="0" applyNumberFormat="1" applyFont="1" applyFill="1" applyBorder="1" applyAlignment="1">
      <alignment horizontal="right" vertical="top" wrapText="1"/>
    </xf>
    <xf numFmtId="42" fontId="1" fillId="0" borderId="28" xfId="0" applyNumberFormat="1" applyFont="1" applyFill="1" applyBorder="1" applyAlignment="1">
      <alignment horizontal="right" vertical="top" wrapText="1"/>
    </xf>
    <xf numFmtId="42" fontId="5" fillId="0" borderId="0" xfId="0" applyNumberFormat="1" applyFont="1" applyFill="1" applyBorder="1" applyAlignment="1">
      <alignment horizontal="right" vertical="top" wrapText="1"/>
    </xf>
    <xf numFmtId="42" fontId="5" fillId="0" borderId="0" xfId="0" applyNumberFormat="1" applyFont="1" applyFill="1" applyBorder="1" applyAlignment="1">
      <alignment horizontal="center" vertical="top" wrapText="1"/>
    </xf>
    <xf numFmtId="49" fontId="8" fillId="0" borderId="26" xfId="0" applyNumberFormat="1" applyFont="1" applyFill="1" applyBorder="1" applyAlignment="1">
      <alignment horizontal="left" vertical="top" wrapText="1"/>
    </xf>
    <xf numFmtId="164" fontId="8" fillId="0" borderId="13" xfId="0" applyNumberFormat="1" applyFont="1" applyFill="1" applyBorder="1" applyAlignment="1">
      <alignment horizontal="right" vertical="top" wrapText="1"/>
    </xf>
    <xf numFmtId="0" fontId="4" fillId="0" borderId="13" xfId="0" applyFont="1" applyFill="1" applyBorder="1" applyAlignment="1">
      <alignment horizontal="right" vertical="top" wrapText="1"/>
    </xf>
    <xf numFmtId="0" fontId="1" fillId="0" borderId="13" xfId="0" applyFont="1" applyFill="1" applyBorder="1" applyAlignment="1">
      <alignment horizontal="left" vertical="top" wrapText="1"/>
    </xf>
    <xf numFmtId="0" fontId="5" fillId="0" borderId="0" xfId="0" applyFont="1" applyFill="1" applyBorder="1" applyAlignment="1">
      <alignment horizontal="right" vertical="top" wrapText="1"/>
    </xf>
    <xf numFmtId="42" fontId="1" fillId="0" borderId="0" xfId="0" applyNumberFormat="1" applyFont="1" applyFill="1" applyBorder="1" applyAlignment="1">
      <alignment horizontal="left" vertical="top" wrapText="1"/>
    </xf>
    <xf numFmtId="0" fontId="6" fillId="0" borderId="0" xfId="0" applyFont="1" applyFill="1" applyBorder="1" applyAlignment="1">
      <alignment horizontal="center" vertical="top" wrapText="1"/>
    </xf>
    <xf numFmtId="0" fontId="4" fillId="0" borderId="26" xfId="0" applyFont="1" applyFill="1" applyBorder="1" applyAlignment="1">
      <alignment horizontal="left" vertical="top" wrapText="1"/>
    </xf>
    <xf numFmtId="42" fontId="7" fillId="0" borderId="0" xfId="0" applyNumberFormat="1" applyFont="1" applyFill="1" applyBorder="1" applyAlignment="1">
      <alignment horizontal="right" vertical="top" wrapText="1"/>
    </xf>
    <xf numFmtId="164" fontId="5" fillId="0" borderId="0" xfId="0" applyNumberFormat="1" applyFont="1" applyFill="1" applyBorder="1" applyAlignment="1">
      <alignment horizontal="center" vertical="top" wrapText="1"/>
    </xf>
    <xf numFmtId="164" fontId="5" fillId="0" borderId="0" xfId="0" applyNumberFormat="1" applyFont="1" applyFill="1" applyBorder="1" applyAlignment="1">
      <alignment horizontal="right" vertical="top" wrapText="1"/>
    </xf>
    <xf numFmtId="164" fontId="7" fillId="0" borderId="0" xfId="0" applyNumberFormat="1" applyFont="1" applyFill="1" applyBorder="1" applyAlignment="1">
      <alignment horizontal="center" vertical="top" wrapText="1"/>
    </xf>
    <xf numFmtId="0" fontId="5" fillId="0" borderId="0" xfId="0" applyFont="1" applyAlignment="1">
      <alignment vertical="top" wrapText="1"/>
    </xf>
    <xf numFmtId="0" fontId="9" fillId="0" borderId="0" xfId="0" applyFont="1" applyFill="1" applyBorder="1" applyAlignment="1">
      <alignment vertical="top" wrapText="1"/>
    </xf>
    <xf numFmtId="0" fontId="10"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8" fillId="0" borderId="0" xfId="0" applyFont="1" applyAlignment="1">
      <alignment horizontal="left" vertical="top" wrapText="1"/>
    </xf>
    <xf numFmtId="165" fontId="1" fillId="0" borderId="0" xfId="0" applyNumberFormat="1" applyFont="1" applyBorder="1" applyAlignment="1">
      <alignment horizontal="left" vertical="top" wrapText="1"/>
    </xf>
    <xf numFmtId="0" fontId="9" fillId="4" borderId="0" xfId="0" applyFont="1" applyFill="1" applyBorder="1" applyAlignment="1">
      <alignment vertical="top" wrapText="1"/>
    </xf>
    <xf numFmtId="0" fontId="8" fillId="2" borderId="1" xfId="0" applyFont="1" applyFill="1" applyBorder="1" applyAlignment="1">
      <alignment horizontal="left" vertical="top" wrapText="1"/>
    </xf>
    <xf numFmtId="0" fontId="1" fillId="3" borderId="0" xfId="0" applyFont="1" applyFill="1" applyAlignment="1">
      <alignment horizontal="left" vertical="top" wrapText="1"/>
    </xf>
    <xf numFmtId="0" fontId="8" fillId="0" borderId="0" xfId="0" applyFont="1" applyFill="1" applyBorder="1" applyAlignment="1">
      <alignment horizontal="center" vertical="top" wrapText="1"/>
    </xf>
    <xf numFmtId="0" fontId="11" fillId="0" borderId="8" xfId="0" applyFont="1" applyFill="1" applyBorder="1" applyAlignment="1">
      <alignment horizontal="left" vertical="top" wrapText="1"/>
    </xf>
    <xf numFmtId="164" fontId="11" fillId="0" borderId="13" xfId="0" applyNumberFormat="1" applyFont="1" applyFill="1" applyBorder="1" applyAlignment="1">
      <alignment horizontal="right" vertical="top" wrapText="1"/>
    </xf>
    <xf numFmtId="0" fontId="6" fillId="0" borderId="8" xfId="0" applyFont="1" applyFill="1" applyBorder="1" applyAlignment="1">
      <alignment vertical="top" wrapText="1"/>
    </xf>
    <xf numFmtId="0" fontId="7" fillId="0" borderId="26" xfId="0" applyFont="1" applyFill="1" applyBorder="1" applyAlignment="1">
      <alignment horizontal="left" vertical="top" wrapText="1"/>
    </xf>
    <xf numFmtId="164" fontId="11" fillId="0" borderId="0" xfId="0" applyNumberFormat="1" applyFont="1" applyFill="1" applyBorder="1" applyAlignment="1">
      <alignment horizontal="right" vertical="top" wrapText="1"/>
    </xf>
    <xf numFmtId="0" fontId="7" fillId="0" borderId="26" xfId="0" applyFont="1" applyFill="1" applyBorder="1" applyAlignment="1">
      <alignment horizontal="right" vertical="top" wrapText="1"/>
    </xf>
    <xf numFmtId="0" fontId="11" fillId="0" borderId="26" xfId="0" applyFont="1" applyFill="1" applyBorder="1" applyAlignment="1">
      <alignment horizontal="left" vertical="top" wrapText="1"/>
    </xf>
    <xf numFmtId="0" fontId="6" fillId="0" borderId="26" xfId="0" applyFont="1" applyFill="1" applyBorder="1" applyAlignment="1">
      <alignment vertical="top" wrapText="1"/>
    </xf>
    <xf numFmtId="0" fontId="1" fillId="0" borderId="26" xfId="0" applyFont="1" applyBorder="1" applyAlignment="1">
      <alignment vertical="top" wrapText="1"/>
    </xf>
    <xf numFmtId="42" fontId="8" fillId="0" borderId="0" xfId="0" applyNumberFormat="1" applyFont="1" applyFill="1" applyBorder="1" applyAlignment="1">
      <alignment vertical="top" wrapText="1"/>
    </xf>
    <xf numFmtId="49" fontId="7" fillId="3" borderId="26" xfId="0" applyNumberFormat="1" applyFont="1" applyFill="1" applyBorder="1" applyAlignment="1">
      <alignment horizontal="left" vertical="top" wrapText="1"/>
    </xf>
    <xf numFmtId="49" fontId="8" fillId="3" borderId="26" xfId="0" applyNumberFormat="1" applyFont="1" applyFill="1" applyBorder="1" applyAlignment="1">
      <alignment horizontal="left" vertical="top" wrapText="1"/>
    </xf>
    <xf numFmtId="49" fontId="11" fillId="0" borderId="26" xfId="0" applyNumberFormat="1" applyFont="1" applyFill="1" applyBorder="1" applyAlignment="1">
      <alignment horizontal="left" vertical="top" wrapText="1"/>
    </xf>
    <xf numFmtId="0" fontId="6" fillId="0" borderId="8" xfId="0" applyFont="1" applyFill="1" applyBorder="1" applyAlignment="1">
      <alignment horizontal="left" vertical="top" wrapText="1"/>
    </xf>
    <xf numFmtId="0" fontId="7" fillId="0" borderId="0" xfId="0" applyFont="1" applyFill="1" applyBorder="1" applyAlignment="1">
      <alignment vertical="top" wrapText="1"/>
    </xf>
    <xf numFmtId="0" fontId="5" fillId="0" borderId="3" xfId="0" applyFont="1" applyBorder="1" applyAlignment="1">
      <alignment horizontal="left" vertical="top" wrapText="1"/>
    </xf>
    <xf numFmtId="0" fontId="5" fillId="0" borderId="23" xfId="0" applyFont="1" applyFill="1" applyBorder="1" applyAlignment="1">
      <alignment horizontal="right" vertical="top" wrapText="1"/>
    </xf>
    <xf numFmtId="42" fontId="5" fillId="0" borderId="28" xfId="0" applyNumberFormat="1" applyFont="1" applyFill="1" applyBorder="1" applyAlignment="1">
      <alignment horizontal="right" vertical="top" wrapText="1"/>
    </xf>
    <xf numFmtId="0" fontId="7" fillId="0" borderId="0" xfId="0" applyNumberFormat="1" applyFont="1" applyFill="1" applyBorder="1" applyAlignment="1">
      <alignment horizontal="right" vertical="top" wrapText="1"/>
    </xf>
    <xf numFmtId="0" fontId="5" fillId="0" borderId="0" xfId="0" applyNumberFormat="1" applyFont="1" applyFill="1" applyBorder="1" applyAlignment="1">
      <alignment horizontal="right" vertical="top" wrapText="1"/>
    </xf>
    <xf numFmtId="42" fontId="7" fillId="0" borderId="0" xfId="0" applyNumberFormat="1" applyFont="1" applyFill="1" applyBorder="1" applyAlignment="1">
      <alignment horizontal="center" vertical="top" wrapText="1"/>
    </xf>
    <xf numFmtId="0" fontId="5" fillId="0" borderId="26" xfId="0" applyFont="1" applyFill="1" applyBorder="1" applyAlignment="1">
      <alignment horizontal="right" vertical="top" wrapText="1"/>
    </xf>
    <xf numFmtId="0" fontId="4" fillId="0" borderId="26" xfId="0" applyFont="1" applyFill="1" applyBorder="1" applyAlignment="1">
      <alignment vertical="top" wrapText="1"/>
    </xf>
    <xf numFmtId="0" fontId="1" fillId="0" borderId="0" xfId="0" applyFont="1" applyAlignment="1">
      <alignment horizontal="left" vertical="top" wrapText="1"/>
    </xf>
    <xf numFmtId="0" fontId="1" fillId="4" borderId="0" xfId="0" applyFont="1" applyFill="1" applyAlignment="1">
      <alignment horizontal="left" vertical="top" wrapText="1"/>
    </xf>
    <xf numFmtId="0" fontId="5" fillId="0" borderId="23" xfId="0" applyFont="1" applyBorder="1" applyAlignment="1">
      <alignment horizontal="right" vertical="top" wrapText="1"/>
    </xf>
    <xf numFmtId="0" fontId="1" fillId="0" borderId="23" xfId="0" applyFont="1" applyBorder="1" applyAlignment="1">
      <alignment horizontal="left" vertical="top" wrapText="1"/>
    </xf>
    <xf numFmtId="0" fontId="8" fillId="0" borderId="1" xfId="0" applyFont="1" applyFill="1" applyBorder="1" applyAlignment="1">
      <alignment horizontal="center" vertical="top" wrapText="1"/>
    </xf>
    <xf numFmtId="42" fontId="5" fillId="0" borderId="28" xfId="0" applyNumberFormat="1" applyFont="1" applyFill="1" applyBorder="1" applyAlignment="1">
      <alignment horizontal="center" vertical="top" wrapText="1"/>
    </xf>
    <xf numFmtId="49" fontId="14" fillId="4" borderId="26" xfId="0" applyNumberFormat="1" applyFont="1" applyFill="1" applyBorder="1" applyAlignment="1">
      <alignment horizontal="left" vertical="top" wrapText="1"/>
    </xf>
    <xf numFmtId="0" fontId="7" fillId="2" borderId="2" xfId="0" applyFont="1" applyFill="1" applyBorder="1" applyAlignment="1">
      <alignment horizontal="left" vertical="top" wrapText="1"/>
    </xf>
    <xf numFmtId="0" fontId="8" fillId="2" borderId="2" xfId="0" applyFont="1" applyFill="1" applyBorder="1" applyAlignment="1">
      <alignment horizontal="left" vertical="top" wrapText="1"/>
    </xf>
    <xf numFmtId="0" fontId="5" fillId="2" borderId="2" xfId="0" applyFont="1" applyFill="1" applyBorder="1" applyAlignment="1">
      <alignment horizontal="left" vertical="center" wrapText="1"/>
    </xf>
    <xf numFmtId="0" fontId="7" fillId="2" borderId="41"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1" fillId="0" borderId="0" xfId="0" applyFont="1" applyBorder="1" applyAlignment="1">
      <alignment horizontal="left" vertical="center" wrapText="1"/>
    </xf>
    <xf numFmtId="0" fontId="4" fillId="0" borderId="6" xfId="0" applyFont="1" applyBorder="1" applyAlignment="1">
      <alignment horizontal="left" vertical="top" wrapText="1"/>
    </xf>
    <xf numFmtId="0" fontId="8" fillId="0" borderId="5" xfId="0" applyFont="1" applyFill="1" applyBorder="1" applyAlignment="1">
      <alignment horizontal="left" vertical="top" wrapText="1"/>
    </xf>
    <xf numFmtId="0" fontId="10" fillId="4" borderId="0" xfId="0" applyFont="1" applyFill="1" applyAlignment="1">
      <alignment wrapText="1"/>
    </xf>
    <xf numFmtId="0" fontId="1" fillId="0" borderId="0" xfId="0" applyFont="1" applyAlignment="1">
      <alignment wrapText="1"/>
    </xf>
    <xf numFmtId="0" fontId="6" fillId="0" borderId="0" xfId="0" applyFont="1" applyAlignment="1">
      <alignment wrapText="1"/>
    </xf>
    <xf numFmtId="0" fontId="6" fillId="0" borderId="0" xfId="0" applyFont="1" applyAlignment="1">
      <alignment horizontal="left" vertical="top" wrapText="1"/>
    </xf>
    <xf numFmtId="0" fontId="6" fillId="0" borderId="0" xfId="0" applyFont="1" applyBorder="1" applyAlignment="1">
      <alignment wrapText="1"/>
    </xf>
    <xf numFmtId="0" fontId="1" fillId="0" borderId="0" xfId="0" applyFont="1" applyBorder="1" applyAlignment="1">
      <alignment wrapText="1"/>
    </xf>
    <xf numFmtId="0" fontId="11" fillId="0" borderId="0" xfId="0" applyFont="1" applyFill="1" applyBorder="1" applyAlignment="1">
      <alignment horizontal="left" vertical="top" wrapText="1"/>
    </xf>
    <xf numFmtId="0" fontId="7" fillId="5" borderId="0" xfId="0" applyFont="1" applyFill="1" applyBorder="1" applyAlignment="1">
      <alignment horizontal="left" vertical="top" wrapText="1"/>
    </xf>
    <xf numFmtId="0" fontId="5" fillId="5" borderId="0" xfId="0" applyFont="1" applyFill="1" applyBorder="1" applyAlignment="1">
      <alignment horizontal="left" vertical="top" wrapText="1"/>
    </xf>
    <xf numFmtId="0" fontId="5" fillId="3" borderId="38" xfId="0" applyFont="1" applyFill="1" applyBorder="1" applyAlignment="1">
      <alignment horizontal="center" vertical="center"/>
    </xf>
    <xf numFmtId="42" fontId="4" fillId="0" borderId="0" xfId="0" applyNumberFormat="1" applyFont="1" applyFill="1" applyBorder="1" applyAlignment="1">
      <alignment horizontal="right" vertical="top" wrapText="1"/>
    </xf>
    <xf numFmtId="0" fontId="15" fillId="0" borderId="0" xfId="0" applyFont="1" applyAlignment="1">
      <alignment wrapText="1"/>
    </xf>
    <xf numFmtId="0" fontId="1" fillId="0" borderId="1" xfId="0" applyFont="1" applyBorder="1" applyAlignment="1">
      <alignment horizontal="left" vertical="top" wrapText="1"/>
    </xf>
    <xf numFmtId="0" fontId="1" fillId="0" borderId="0" xfId="0" applyFont="1" applyAlignment="1">
      <alignmen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top" wrapText="1"/>
    </xf>
    <xf numFmtId="0" fontId="1" fillId="0" borderId="1" xfId="0" applyFont="1" applyBorder="1" applyAlignment="1">
      <alignment horizontal="left" vertical="top" wrapText="1"/>
    </xf>
    <xf numFmtId="0" fontId="1" fillId="0" borderId="3" xfId="0" applyFont="1" applyBorder="1" applyAlignment="1">
      <alignment horizontal="left" vertical="top" wrapText="1"/>
    </xf>
    <xf numFmtId="0" fontId="1" fillId="0" borderId="0"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Fill="1" applyAlignment="1">
      <alignment horizontal="left" vertical="top" wrapText="1"/>
    </xf>
    <xf numFmtId="0" fontId="5" fillId="0" borderId="0" xfId="0" applyFont="1" applyFill="1" applyAlignment="1">
      <alignment vertical="top" wrapText="1"/>
    </xf>
    <xf numFmtId="0" fontId="5" fillId="0" borderId="0" xfId="0" applyFont="1" applyAlignment="1">
      <alignment horizontal="center" vertical="top" wrapText="1"/>
    </xf>
    <xf numFmtId="0" fontId="1" fillId="0" borderId="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vertical="top" wrapText="1"/>
    </xf>
    <xf numFmtId="0" fontId="5" fillId="0" borderId="1" xfId="0" applyFont="1" applyBorder="1" applyAlignment="1">
      <alignment vertical="top" wrapText="1"/>
    </xf>
    <xf numFmtId="0" fontId="5" fillId="0" borderId="0" xfId="0" applyFont="1" applyBorder="1" applyAlignment="1">
      <alignment vertical="top" wrapText="1"/>
    </xf>
    <xf numFmtId="0" fontId="7" fillId="2" borderId="1" xfId="0" applyFont="1" applyFill="1" applyBorder="1" applyAlignment="1">
      <alignment vertical="top" wrapText="1"/>
    </xf>
    <xf numFmtId="0" fontId="8" fillId="0" borderId="1" xfId="0" applyFont="1" applyFill="1" applyBorder="1" applyAlignment="1">
      <alignment vertical="top" wrapText="1"/>
    </xf>
    <xf numFmtId="10" fontId="1" fillId="0" borderId="0" xfId="0" applyNumberFormat="1" applyFont="1" applyAlignment="1">
      <alignment horizontal="right" vertical="top" wrapText="1"/>
    </xf>
    <xf numFmtId="10" fontId="7" fillId="2" borderId="2" xfId="0" applyNumberFormat="1" applyFont="1" applyFill="1" applyBorder="1" applyAlignment="1">
      <alignment horizontal="right" vertical="top" wrapText="1"/>
    </xf>
    <xf numFmtId="0" fontId="1" fillId="7" borderId="31" xfId="0" applyFont="1" applyFill="1" applyBorder="1" applyAlignment="1">
      <alignment horizontal="left" vertical="top" wrapText="1"/>
    </xf>
    <xf numFmtId="0" fontId="1" fillId="7" borderId="34" xfId="0" applyFont="1" applyFill="1" applyBorder="1" applyAlignment="1">
      <alignment horizontal="left" vertical="top" wrapText="1"/>
    </xf>
    <xf numFmtId="0" fontId="1" fillId="0" borderId="24" xfId="0" applyFont="1" applyFill="1" applyBorder="1" applyAlignment="1">
      <alignment horizontal="left" vertical="top" wrapText="1"/>
    </xf>
    <xf numFmtId="0" fontId="1" fillId="0" borderId="0" xfId="0" applyFont="1" applyAlignment="1">
      <alignment horizontal="right" vertical="top" wrapText="1"/>
    </xf>
    <xf numFmtId="42" fontId="1" fillId="0" borderId="14" xfId="0" applyNumberFormat="1" applyFont="1" applyBorder="1" applyAlignment="1">
      <alignment horizontal="right" vertical="top" wrapText="1"/>
    </xf>
    <xf numFmtId="0" fontId="1" fillId="0" borderId="0" xfId="0" applyFont="1" applyBorder="1" applyAlignment="1">
      <alignment horizontal="right" vertical="top" wrapText="1"/>
    </xf>
    <xf numFmtId="0" fontId="8" fillId="2" borderId="1" xfId="0" applyFont="1" applyFill="1" applyBorder="1" applyAlignment="1">
      <alignment horizontal="right" vertical="top" wrapText="1"/>
    </xf>
    <xf numFmtId="42" fontId="1" fillId="0" borderId="1" xfId="0" applyNumberFormat="1" applyFont="1" applyBorder="1" applyAlignment="1">
      <alignment horizontal="right" vertical="top" wrapText="1"/>
    </xf>
    <xf numFmtId="0" fontId="5" fillId="2" borderId="12" xfId="0" applyFont="1" applyFill="1" applyBorder="1" applyAlignment="1">
      <alignment horizontal="right" vertical="top" wrapText="1"/>
    </xf>
    <xf numFmtId="0" fontId="9" fillId="4" borderId="3" xfId="0" applyFont="1" applyFill="1" applyBorder="1" applyAlignment="1">
      <alignment horizontal="right" vertical="top" wrapText="1"/>
    </xf>
    <xf numFmtId="0" fontId="1" fillId="0" borderId="3" xfId="0" applyFont="1" applyBorder="1" applyAlignment="1">
      <alignment horizontal="right" vertical="top" wrapText="1"/>
    </xf>
    <xf numFmtId="164" fontId="1" fillId="0" borderId="3" xfId="0" applyNumberFormat="1" applyFont="1" applyBorder="1" applyAlignment="1">
      <alignment horizontal="right" vertical="top" wrapText="1"/>
    </xf>
    <xf numFmtId="164" fontId="1" fillId="0" borderId="7" xfId="0" applyNumberFormat="1" applyFont="1" applyBorder="1" applyAlignment="1">
      <alignment horizontal="right" vertical="top" wrapText="1"/>
    </xf>
    <xf numFmtId="164" fontId="9" fillId="4" borderId="7" xfId="0" applyNumberFormat="1" applyFont="1" applyFill="1" applyBorder="1" applyAlignment="1">
      <alignment horizontal="right" vertical="top" wrapText="1"/>
    </xf>
    <xf numFmtId="0" fontId="1" fillId="0" borderId="1" xfId="0" applyFont="1" applyBorder="1" applyAlignment="1">
      <alignment horizontal="right" vertical="top" wrapText="1"/>
    </xf>
    <xf numFmtId="0" fontId="1" fillId="4" borderId="27" xfId="0" applyFont="1" applyFill="1" applyBorder="1" applyAlignment="1">
      <alignment horizontal="right" vertical="top" wrapText="1"/>
    </xf>
    <xf numFmtId="164" fontId="1" fillId="0" borderId="1" xfId="0" applyNumberFormat="1" applyFont="1" applyFill="1" applyBorder="1" applyAlignment="1">
      <alignment horizontal="right" vertical="top" wrapText="1"/>
    </xf>
    <xf numFmtId="167" fontId="1" fillId="0" borderId="0" xfId="0" applyNumberFormat="1" applyFont="1" applyAlignment="1">
      <alignment horizontal="right" vertical="top" wrapText="1"/>
    </xf>
    <xf numFmtId="164" fontId="1" fillId="0" borderId="0" xfId="0" applyNumberFormat="1" applyFont="1" applyAlignment="1">
      <alignment horizontal="right" vertical="top" wrapText="1"/>
    </xf>
    <xf numFmtId="49" fontId="1" fillId="0" borderId="0" xfId="0" applyNumberFormat="1" applyFont="1" applyBorder="1" applyAlignment="1">
      <alignment horizontal="right" vertical="top" wrapText="1"/>
    </xf>
    <xf numFmtId="0" fontId="1" fillId="0" borderId="3" xfId="0" applyFont="1" applyFill="1" applyBorder="1" applyAlignment="1">
      <alignment horizontal="right" vertical="top" wrapText="1"/>
    </xf>
    <xf numFmtId="164" fontId="8" fillId="0" borderId="3" xfId="0" applyNumberFormat="1" applyFont="1" applyFill="1" applyBorder="1" applyAlignment="1">
      <alignment horizontal="right" vertical="top" wrapText="1"/>
    </xf>
    <xf numFmtId="164" fontId="8" fillId="0" borderId="7" xfId="0" applyNumberFormat="1" applyFont="1" applyFill="1" applyBorder="1" applyAlignment="1">
      <alignment horizontal="right" vertical="top" wrapText="1"/>
    </xf>
    <xf numFmtId="0" fontId="1" fillId="4" borderId="39" xfId="0" applyFont="1" applyFill="1" applyBorder="1" applyAlignment="1">
      <alignment horizontal="right" vertical="top" wrapText="1"/>
    </xf>
    <xf numFmtId="0" fontId="5" fillId="2" borderId="18" xfId="0" applyFont="1" applyFill="1" applyBorder="1" applyAlignment="1">
      <alignment horizontal="right" vertical="top" wrapText="1"/>
    </xf>
    <xf numFmtId="0" fontId="9" fillId="4" borderId="6" xfId="0" applyFont="1" applyFill="1" applyBorder="1" applyAlignment="1">
      <alignment horizontal="right" vertical="top" wrapText="1"/>
    </xf>
    <xf numFmtId="0" fontId="1" fillId="0" borderId="6" xfId="0" applyFont="1" applyBorder="1" applyAlignment="1">
      <alignment horizontal="right" vertical="top" wrapText="1"/>
    </xf>
    <xf numFmtId="0" fontId="1" fillId="0" borderId="41" xfId="0" applyFont="1" applyBorder="1" applyAlignment="1">
      <alignment horizontal="right" vertical="top" wrapText="1"/>
    </xf>
    <xf numFmtId="0" fontId="9" fillId="4" borderId="41" xfId="0" applyFont="1" applyFill="1" applyBorder="1" applyAlignment="1">
      <alignment horizontal="right" vertical="top" wrapText="1"/>
    </xf>
    <xf numFmtId="0" fontId="1" fillId="4" borderId="26" xfId="0" applyFont="1" applyFill="1" applyBorder="1" applyAlignment="1">
      <alignment horizontal="right" vertical="top" wrapText="1"/>
    </xf>
    <xf numFmtId="0" fontId="5" fillId="0" borderId="0" xfId="0" applyFont="1" applyBorder="1" applyAlignment="1">
      <alignment horizontal="right" vertical="top" wrapText="1"/>
    </xf>
    <xf numFmtId="0" fontId="1" fillId="0" borderId="6" xfId="0" applyFont="1" applyFill="1" applyBorder="1" applyAlignment="1">
      <alignment horizontal="right" vertical="top" wrapText="1"/>
    </xf>
    <xf numFmtId="0" fontId="8" fillId="0" borderId="6" xfId="0" applyFont="1" applyFill="1" applyBorder="1" applyAlignment="1">
      <alignment horizontal="right" vertical="top" wrapText="1"/>
    </xf>
    <xf numFmtId="0" fontId="8" fillId="0" borderId="41" xfId="0" applyFont="1" applyFill="1" applyBorder="1" applyAlignment="1">
      <alignment horizontal="right" vertical="top" wrapText="1"/>
    </xf>
    <xf numFmtId="0" fontId="1" fillId="4" borderId="0" xfId="0" applyFont="1" applyFill="1" applyAlignment="1">
      <alignment horizontal="right" vertical="top" wrapText="1"/>
    </xf>
    <xf numFmtId="0" fontId="5" fillId="0" borderId="0" xfId="0" applyFont="1" applyFill="1" applyBorder="1" applyAlignment="1">
      <alignment vertical="top" wrapText="1"/>
    </xf>
    <xf numFmtId="0" fontId="5" fillId="2" borderId="19" xfId="0" applyFont="1" applyFill="1" applyBorder="1" applyAlignment="1">
      <alignment vertical="top" wrapText="1"/>
    </xf>
    <xf numFmtId="0" fontId="9" fillId="4" borderId="11" xfId="0" applyFont="1" applyFill="1" applyBorder="1" applyAlignment="1">
      <alignment vertical="top" wrapText="1"/>
    </xf>
    <xf numFmtId="0" fontId="1" fillId="0" borderId="11" xfId="0" applyFont="1" applyFill="1" applyBorder="1" applyAlignment="1">
      <alignment vertical="top" wrapText="1"/>
    </xf>
    <xf numFmtId="0" fontId="8" fillId="0" borderId="43" xfId="0" applyFont="1" applyFill="1" applyBorder="1" applyAlignment="1">
      <alignment vertical="top" wrapText="1"/>
    </xf>
    <xf numFmtId="0" fontId="9" fillId="4" borderId="43" xfId="0" applyFont="1" applyFill="1" applyBorder="1" applyAlignment="1">
      <alignment vertical="top" wrapText="1"/>
    </xf>
    <xf numFmtId="0" fontId="1" fillId="4" borderId="0" xfId="0" applyFont="1" applyFill="1" applyAlignment="1">
      <alignment vertical="top" wrapText="1"/>
    </xf>
    <xf numFmtId="164" fontId="1" fillId="0" borderId="0" xfId="0" applyNumberFormat="1" applyFont="1" applyAlignment="1">
      <alignment vertical="top" wrapText="1"/>
    </xf>
    <xf numFmtId="49" fontId="1" fillId="0" borderId="0" xfId="0" applyNumberFormat="1" applyFont="1" applyBorder="1" applyAlignment="1">
      <alignment vertical="top" wrapText="1"/>
    </xf>
    <xf numFmtId="0" fontId="8" fillId="0" borderId="11" xfId="0" applyFont="1" applyFill="1" applyBorder="1" applyAlignment="1">
      <alignment vertical="top" wrapText="1"/>
    </xf>
    <xf numFmtId="0" fontId="1" fillId="0" borderId="11" xfId="0" applyFont="1" applyBorder="1" applyAlignment="1">
      <alignment vertical="top" wrapText="1"/>
    </xf>
    <xf numFmtId="0" fontId="1" fillId="0" borderId="47" xfId="0" applyFont="1" applyBorder="1" applyAlignment="1">
      <alignment horizontal="right" vertical="top" wrapText="1"/>
    </xf>
    <xf numFmtId="164" fontId="1" fillId="0" borderId="48" xfId="0" applyNumberFormat="1" applyFont="1" applyBorder="1" applyAlignment="1">
      <alignment horizontal="right" vertical="top" wrapText="1"/>
    </xf>
    <xf numFmtId="0" fontId="8" fillId="0" borderId="14" xfId="0" applyFont="1" applyFill="1" applyBorder="1" applyAlignment="1">
      <alignment vertical="top" wrapText="1"/>
    </xf>
    <xf numFmtId="0" fontId="8" fillId="0" borderId="47" xfId="0" applyFont="1" applyFill="1" applyBorder="1" applyAlignment="1">
      <alignment horizontal="right" vertical="top" wrapText="1"/>
    </xf>
    <xf numFmtId="164" fontId="8" fillId="0" borderId="48" xfId="0" applyNumberFormat="1" applyFont="1" applyFill="1" applyBorder="1" applyAlignment="1">
      <alignment horizontal="right" vertical="top" wrapText="1"/>
    </xf>
    <xf numFmtId="0" fontId="5" fillId="0" borderId="0" xfId="0"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Border="1" applyAlignment="1">
      <alignment horizontal="center" vertical="top"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10" fontId="1" fillId="0" borderId="1" xfId="0" applyNumberFormat="1" applyFont="1" applyBorder="1" applyAlignment="1">
      <alignment horizontal="center" vertical="center" wrapText="1"/>
    </xf>
    <xf numFmtId="0" fontId="1" fillId="0" borderId="1" xfId="0" applyFont="1" applyBorder="1" applyAlignment="1">
      <alignment horizontal="center" vertical="center" wrapText="1"/>
    </xf>
    <xf numFmtId="14" fontId="1" fillId="0" borderId="1" xfId="0" applyNumberFormat="1" applyFont="1" applyFill="1" applyBorder="1" applyAlignment="1">
      <alignment horizontal="left" vertical="center" wrapText="1"/>
    </xf>
    <xf numFmtId="3" fontId="1" fillId="0" borderId="1" xfId="2" applyNumberFormat="1" applyFont="1" applyBorder="1" applyAlignment="1">
      <alignment horizontal="center" vertical="center" wrapText="1"/>
    </xf>
    <xf numFmtId="166" fontId="1" fillId="0" borderId="1" xfId="0" applyNumberFormat="1" applyFont="1" applyBorder="1" applyAlignment="1">
      <alignment horizontal="center" vertical="center" wrapText="1"/>
    </xf>
    <xf numFmtId="49" fontId="1" fillId="0" borderId="1" xfId="0" applyNumberFormat="1" applyFont="1" applyBorder="1" applyAlignment="1">
      <alignment horizontal="left" vertical="center" wrapText="1"/>
    </xf>
    <xf numFmtId="0" fontId="1" fillId="0" borderId="1" xfId="0" applyFont="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Border="1" applyAlignment="1">
      <alignment horizontal="left" vertical="center"/>
    </xf>
    <xf numFmtId="2" fontId="1" fillId="0" borderId="1" xfId="0" applyNumberFormat="1"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center" vertical="top" wrapText="1"/>
    </xf>
    <xf numFmtId="10" fontId="1" fillId="0" borderId="6" xfId="1" applyNumberFormat="1" applyFont="1" applyFill="1" applyBorder="1" applyAlignment="1">
      <alignment horizontal="center" vertical="center" wrapText="1"/>
    </xf>
    <xf numFmtId="3" fontId="1" fillId="0" borderId="6" xfId="2" applyNumberFormat="1" applyFont="1" applyBorder="1" applyAlignment="1">
      <alignment horizontal="center" vertical="center" wrapText="1"/>
    </xf>
    <xf numFmtId="10" fontId="1" fillId="0" borderId="6" xfId="0" applyNumberFormat="1" applyFont="1" applyBorder="1" applyAlignment="1">
      <alignment horizontal="center" vertical="center" wrapText="1"/>
    </xf>
    <xf numFmtId="10" fontId="1" fillId="0" borderId="11" xfId="1" applyNumberFormat="1" applyFont="1" applyFill="1" applyBorder="1" applyAlignment="1">
      <alignment vertical="center" wrapText="1"/>
    </xf>
    <xf numFmtId="0" fontId="1" fillId="0" borderId="6" xfId="0" applyNumberFormat="1" applyFont="1" applyBorder="1" applyAlignment="1">
      <alignment horizontal="center" vertical="center" wrapText="1"/>
    </xf>
    <xf numFmtId="0" fontId="1" fillId="0" borderId="6" xfId="0" applyFont="1" applyBorder="1" applyAlignment="1">
      <alignment horizontal="center" vertical="center" wrapText="1"/>
    </xf>
    <xf numFmtId="0" fontId="1" fillId="0" borderId="49" xfId="0" applyFont="1" applyBorder="1" applyAlignment="1">
      <alignment horizontal="center" vertical="center" wrapText="1"/>
    </xf>
    <xf numFmtId="0" fontId="1" fillId="0" borderId="49" xfId="0" applyNumberFormat="1" applyFont="1" applyBorder="1" applyAlignment="1">
      <alignment horizontal="center" vertical="center" wrapText="1"/>
    </xf>
    <xf numFmtId="49" fontId="1" fillId="0" borderId="0" xfId="0" applyNumberFormat="1" applyFont="1" applyBorder="1" applyAlignment="1">
      <alignment horizontal="center" vertical="top" wrapText="1"/>
    </xf>
    <xf numFmtId="14" fontId="1" fillId="0" borderId="0" xfId="0" applyNumberFormat="1" applyFont="1" applyBorder="1" applyAlignment="1">
      <alignment horizontal="center" vertical="top" wrapText="1"/>
    </xf>
    <xf numFmtId="0" fontId="1" fillId="0" borderId="1" xfId="0" applyFont="1" applyFill="1" applyBorder="1" applyAlignment="1">
      <alignment horizontal="left" vertical="top" wrapText="1"/>
    </xf>
    <xf numFmtId="10" fontId="5" fillId="0" borderId="0" xfId="0" applyNumberFormat="1" applyFont="1" applyBorder="1" applyAlignment="1">
      <alignment horizontal="right" vertical="top" wrapText="1"/>
    </xf>
    <xf numFmtId="10" fontId="1" fillId="0" borderId="0" xfId="0" applyNumberFormat="1" applyFont="1" applyFill="1" applyBorder="1" applyAlignment="1">
      <alignment horizontal="right" vertical="top" wrapText="1"/>
    </xf>
    <xf numFmtId="10" fontId="8" fillId="0" borderId="0" xfId="0" applyNumberFormat="1" applyFont="1" applyFill="1" applyBorder="1" applyAlignment="1">
      <alignment horizontal="right" vertical="top" wrapText="1"/>
    </xf>
    <xf numFmtId="10" fontId="1" fillId="0" borderId="0" xfId="0" applyNumberFormat="1" applyFont="1" applyBorder="1" applyAlignment="1">
      <alignment horizontal="right" vertical="top" wrapText="1"/>
    </xf>
    <xf numFmtId="10" fontId="5" fillId="2" borderId="12" xfId="0" applyNumberFormat="1" applyFont="1" applyFill="1" applyBorder="1" applyAlignment="1">
      <alignment horizontal="right" vertical="top" wrapText="1"/>
    </xf>
    <xf numFmtId="10" fontId="9" fillId="4" borderId="3" xfId="0" applyNumberFormat="1" applyFont="1" applyFill="1" applyBorder="1" applyAlignment="1">
      <alignment horizontal="right" vertical="top" wrapText="1"/>
    </xf>
    <xf numFmtId="10" fontId="1" fillId="0" borderId="1" xfId="0" applyNumberFormat="1" applyFont="1" applyBorder="1" applyAlignment="1">
      <alignment horizontal="right" vertical="top" wrapText="1"/>
    </xf>
    <xf numFmtId="10" fontId="9" fillId="4" borderId="1" xfId="0" applyNumberFormat="1" applyFont="1" applyFill="1" applyBorder="1" applyAlignment="1">
      <alignment horizontal="right" vertical="top" wrapText="1"/>
    </xf>
    <xf numFmtId="10" fontId="1" fillId="0" borderId="24" xfId="0" applyNumberFormat="1" applyFont="1" applyBorder="1" applyAlignment="1">
      <alignment horizontal="right" vertical="top" wrapText="1"/>
    </xf>
    <xf numFmtId="10" fontId="1" fillId="4" borderId="0" xfId="0" applyNumberFormat="1" applyFont="1" applyFill="1" applyBorder="1" applyAlignment="1">
      <alignment horizontal="right" vertical="top" wrapText="1"/>
    </xf>
    <xf numFmtId="0" fontId="1" fillId="0" borderId="11" xfId="0" applyFont="1" applyFill="1" applyBorder="1" applyAlignment="1">
      <alignment horizontal="left" vertical="center" wrapText="1"/>
    </xf>
    <xf numFmtId="0" fontId="5" fillId="0" borderId="0" xfId="0" applyFont="1" applyBorder="1" applyAlignment="1">
      <alignment horizontal="center" vertical="top" wrapText="1"/>
    </xf>
    <xf numFmtId="0" fontId="5" fillId="2" borderId="2" xfId="0" applyFont="1" applyFill="1" applyBorder="1" applyAlignment="1">
      <alignment horizontal="center" vertical="center" wrapText="1"/>
    </xf>
    <xf numFmtId="0" fontId="1" fillId="0" borderId="3" xfId="0" applyFont="1" applyBorder="1" applyAlignment="1">
      <alignment horizontal="left" vertical="top" wrapText="1"/>
    </xf>
    <xf numFmtId="0" fontId="1" fillId="0" borderId="0" xfId="0" applyFont="1" applyAlignment="1">
      <alignment horizontal="left" vertical="top" wrapText="1"/>
    </xf>
    <xf numFmtId="10" fontId="1" fillId="0" borderId="3" xfId="1" applyNumberFormat="1" applyFont="1" applyFill="1" applyBorder="1" applyAlignment="1">
      <alignment horizontal="left" vertical="top" wrapText="1"/>
    </xf>
    <xf numFmtId="3" fontId="1" fillId="0" borderId="3" xfId="2" applyNumberFormat="1" applyFont="1" applyBorder="1" applyAlignment="1">
      <alignment horizontal="left" vertical="top" wrapText="1"/>
    </xf>
    <xf numFmtId="10" fontId="1" fillId="0" borderId="3" xfId="0" applyNumberFormat="1" applyFont="1" applyBorder="1" applyAlignment="1">
      <alignment horizontal="left" vertical="top" wrapText="1"/>
    </xf>
    <xf numFmtId="6" fontId="1" fillId="0" borderId="1" xfId="0" applyNumberFormat="1" applyFont="1" applyFill="1" applyBorder="1" applyAlignment="1">
      <alignment horizontal="right" vertical="top" wrapText="1"/>
    </xf>
    <xf numFmtId="0" fontId="1" fillId="0" borderId="0" xfId="0" applyFont="1" applyAlignment="1">
      <alignment horizontal="left" vertical="top" wrapText="1"/>
    </xf>
    <xf numFmtId="3" fontId="1" fillId="0" borderId="1" xfId="2" applyNumberFormat="1" applyFont="1" applyFill="1" applyBorder="1" applyAlignment="1">
      <alignment horizontal="center" vertical="center" wrapText="1"/>
    </xf>
    <xf numFmtId="3" fontId="1" fillId="0" borderId="3" xfId="2" applyNumberFormat="1" applyFont="1" applyFill="1" applyBorder="1" applyAlignment="1">
      <alignment horizontal="left" vertical="top" wrapText="1"/>
    </xf>
    <xf numFmtId="3" fontId="1" fillId="0" borderId="6" xfId="2" applyNumberFormat="1" applyFont="1" applyFill="1" applyBorder="1" applyAlignment="1">
      <alignment horizontal="center" vertical="center" wrapText="1"/>
    </xf>
    <xf numFmtId="0" fontId="1" fillId="0" borderId="49" xfId="0" applyFont="1" applyFill="1" applyBorder="1" applyAlignment="1">
      <alignment horizontal="center" vertical="center" wrapText="1"/>
    </xf>
    <xf numFmtId="0" fontId="1" fillId="0" borderId="0" xfId="0" applyFont="1" applyAlignment="1">
      <alignment horizontal="left" vertical="top" wrapText="1"/>
    </xf>
    <xf numFmtId="0" fontId="1" fillId="0" borderId="3" xfId="0" applyFont="1" applyBorder="1" applyAlignment="1">
      <alignment horizontal="left" vertical="top" wrapText="1"/>
    </xf>
    <xf numFmtId="10" fontId="1" fillId="0" borderId="1" xfId="1" applyNumberFormat="1" applyFont="1" applyFill="1" applyBorder="1" applyAlignment="1">
      <alignment horizontal="left" vertical="top" wrapText="1"/>
    </xf>
    <xf numFmtId="0" fontId="1" fillId="0" borderId="41" xfId="0" applyFont="1" applyBorder="1" applyAlignment="1">
      <alignment horizontal="center" vertical="center" wrapText="1"/>
    </xf>
    <xf numFmtId="10" fontId="1" fillId="0" borderId="43" xfId="1" applyNumberFormat="1" applyFont="1" applyFill="1" applyBorder="1" applyAlignment="1">
      <alignment vertical="center" wrapText="1"/>
    </xf>
    <xf numFmtId="0" fontId="1" fillId="0" borderId="42" xfId="0" applyFont="1" applyBorder="1" applyAlignment="1">
      <alignment horizontal="center" vertical="center" wrapText="1"/>
    </xf>
    <xf numFmtId="0" fontId="1" fillId="0" borderId="47" xfId="0" applyFont="1" applyBorder="1" applyAlignment="1">
      <alignment horizontal="center" vertical="center" wrapText="1"/>
    </xf>
    <xf numFmtId="10" fontId="1" fillId="0" borderId="14" xfId="1" applyNumberFormat="1" applyFont="1" applyFill="1" applyBorder="1" applyAlignment="1">
      <alignment vertical="center" wrapText="1"/>
    </xf>
    <xf numFmtId="0" fontId="1" fillId="0" borderId="50" xfId="0" applyNumberFormat="1" applyFont="1" applyBorder="1" applyAlignment="1">
      <alignment horizontal="center" vertical="center" wrapText="1"/>
    </xf>
    <xf numFmtId="0" fontId="1" fillId="0" borderId="1" xfId="0" applyFont="1" applyBorder="1" applyAlignment="1">
      <alignment horizontal="left" vertical="top" wrapText="1"/>
    </xf>
    <xf numFmtId="0" fontId="1" fillId="0" borderId="0" xfId="0" applyFont="1" applyAlignment="1">
      <alignment vertical="top" wrapText="1"/>
    </xf>
    <xf numFmtId="0" fontId="1" fillId="0" borderId="3" xfId="0" applyFont="1" applyBorder="1" applyAlignment="1">
      <alignment horizontal="left" vertical="top" wrapText="1"/>
    </xf>
    <xf numFmtId="49" fontId="1" fillId="0" borderId="1" xfId="0" applyNumberFormat="1" applyFont="1" applyFill="1" applyBorder="1" applyAlignment="1">
      <alignment horizontal="left" vertical="top" wrapText="1"/>
    </xf>
    <xf numFmtId="0" fontId="1" fillId="0" borderId="6" xfId="0" applyFont="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5" fillId="0" borderId="6" xfId="0" applyFont="1" applyBorder="1" applyAlignment="1">
      <alignment horizontal="left" vertical="top" wrapText="1"/>
    </xf>
    <xf numFmtId="0" fontId="1" fillId="0" borderId="1" xfId="0" applyFont="1" applyFill="1" applyBorder="1" applyAlignment="1">
      <alignment horizontal="right" vertical="top" wrapText="1"/>
    </xf>
    <xf numFmtId="14" fontId="1" fillId="0" borderId="0" xfId="0" applyNumberFormat="1" applyFont="1" applyBorder="1" applyAlignment="1">
      <alignment vertical="top" wrapText="1"/>
    </xf>
    <xf numFmtId="0" fontId="5" fillId="2" borderId="2" xfId="0" applyFont="1" applyFill="1" applyBorder="1" applyAlignment="1">
      <alignment vertical="top" wrapText="1"/>
    </xf>
    <xf numFmtId="0" fontId="5" fillId="2" borderId="15" xfId="0" applyFont="1" applyFill="1" applyBorder="1" applyAlignment="1">
      <alignment vertical="top" wrapText="1"/>
    </xf>
    <xf numFmtId="5" fontId="1" fillId="7" borderId="34" xfId="0" applyNumberFormat="1" applyFont="1" applyFill="1" applyBorder="1" applyAlignment="1">
      <alignment horizontal="right" vertical="top" wrapText="1"/>
    </xf>
    <xf numFmtId="5" fontId="1" fillId="0" borderId="24" xfId="0" applyNumberFormat="1" applyFont="1" applyFill="1" applyBorder="1" applyAlignment="1">
      <alignment horizontal="right" vertical="top" wrapText="1"/>
    </xf>
    <xf numFmtId="0" fontId="1" fillId="0" borderId="24" xfId="0" applyFont="1" applyFill="1" applyBorder="1" applyAlignment="1">
      <alignment horizontal="right" vertical="top" wrapText="1"/>
    </xf>
    <xf numFmtId="6" fontId="1" fillId="7" borderId="34" xfId="0" applyNumberFormat="1" applyFont="1" applyFill="1" applyBorder="1" applyAlignment="1">
      <alignment horizontal="right" vertical="top" wrapText="1"/>
    </xf>
    <xf numFmtId="6" fontId="1" fillId="0" borderId="24" xfId="0" applyNumberFormat="1" applyFont="1" applyFill="1" applyBorder="1" applyAlignment="1">
      <alignment horizontal="right" vertical="top" wrapText="1"/>
    </xf>
    <xf numFmtId="10" fontId="1" fillId="7" borderId="34" xfId="0" applyNumberFormat="1" applyFont="1" applyFill="1" applyBorder="1" applyAlignment="1">
      <alignment horizontal="right" vertical="top" wrapText="1"/>
    </xf>
    <xf numFmtId="10" fontId="1" fillId="0" borderId="24" xfId="0" applyNumberFormat="1" applyFont="1" applyFill="1" applyBorder="1" applyAlignment="1">
      <alignment horizontal="right" vertical="top" wrapText="1"/>
    </xf>
    <xf numFmtId="3" fontId="1" fillId="7" borderId="31" xfId="0" applyNumberFormat="1" applyFont="1" applyFill="1" applyBorder="1" applyAlignment="1">
      <alignment horizontal="right" vertical="top" wrapText="1"/>
    </xf>
    <xf numFmtId="3" fontId="1" fillId="0" borderId="24" xfId="0" applyNumberFormat="1" applyFont="1" applyFill="1" applyBorder="1" applyAlignment="1">
      <alignment horizontal="right" vertical="top" wrapText="1"/>
    </xf>
    <xf numFmtId="0" fontId="1" fillId="7" borderId="34" xfId="0" applyFont="1" applyFill="1" applyBorder="1" applyAlignment="1">
      <alignment horizontal="right" vertical="top" wrapText="1"/>
    </xf>
    <xf numFmtId="3" fontId="1" fillId="7" borderId="34" xfId="0" applyNumberFormat="1" applyFont="1" applyFill="1" applyBorder="1" applyAlignment="1">
      <alignment horizontal="right" vertical="top" wrapText="1"/>
    </xf>
    <xf numFmtId="8" fontId="1" fillId="0" borderId="24" xfId="0" applyNumberFormat="1" applyFont="1" applyFill="1" applyBorder="1" applyAlignment="1">
      <alignment horizontal="right" vertical="top" wrapText="1"/>
    </xf>
    <xf numFmtId="0" fontId="1" fillId="7" borderId="31" xfId="0" applyFont="1" applyFill="1" applyBorder="1" applyAlignment="1">
      <alignment horizontal="right" vertical="top" wrapText="1"/>
    </xf>
    <xf numFmtId="9" fontId="1" fillId="7" borderId="34" xfId="0" applyNumberFormat="1" applyFont="1" applyFill="1" applyBorder="1" applyAlignment="1">
      <alignment horizontal="right" vertical="top" wrapText="1"/>
    </xf>
    <xf numFmtId="9" fontId="1" fillId="0" borderId="24" xfId="0" applyNumberFormat="1" applyFont="1" applyFill="1" applyBorder="1" applyAlignment="1">
      <alignment horizontal="right" vertical="top" wrapText="1"/>
    </xf>
    <xf numFmtId="8" fontId="1" fillId="7" borderId="34" xfId="0" applyNumberFormat="1" applyFont="1" applyFill="1" applyBorder="1" applyAlignment="1">
      <alignment horizontal="right" vertical="top" wrapText="1"/>
    </xf>
    <xf numFmtId="0" fontId="1" fillId="0" borderId="24" xfId="0" applyNumberFormat="1" applyFont="1" applyFill="1" applyBorder="1" applyAlignment="1">
      <alignment horizontal="right" vertical="top" wrapText="1"/>
    </xf>
    <xf numFmtId="0" fontId="1" fillId="0" borderId="1" xfId="0" applyFont="1" applyBorder="1" applyAlignment="1">
      <alignment horizontal="left" vertical="top" wrapText="1"/>
    </xf>
    <xf numFmtId="0" fontId="1" fillId="0" borderId="0" xfId="0" applyFont="1" applyAlignment="1">
      <alignment vertical="top" wrapText="1"/>
    </xf>
    <xf numFmtId="0" fontId="1" fillId="0" borderId="0" xfId="0" applyFont="1" applyAlignment="1">
      <alignment horizontal="left" vertical="top" wrapText="1"/>
    </xf>
    <xf numFmtId="0" fontId="1" fillId="0" borderId="0" xfId="0" applyFont="1" applyBorder="1" applyAlignment="1">
      <alignment horizontal="left" vertical="top" wrapText="1"/>
    </xf>
    <xf numFmtId="0" fontId="1" fillId="0" borderId="27" xfId="0" applyFont="1" applyFill="1" applyBorder="1" applyAlignment="1">
      <alignment horizontal="right" vertical="top" wrapText="1"/>
    </xf>
    <xf numFmtId="42" fontId="1" fillId="0" borderId="27" xfId="0" applyNumberFormat="1" applyFont="1" applyFill="1" applyBorder="1" applyAlignment="1">
      <alignment horizontal="right" vertical="top" wrapText="1"/>
    </xf>
    <xf numFmtId="164" fontId="1" fillId="0" borderId="27" xfId="0" applyNumberFormat="1" applyFont="1" applyFill="1" applyBorder="1" applyAlignment="1">
      <alignment horizontal="right" vertical="top" wrapText="1"/>
    </xf>
    <xf numFmtId="42" fontId="5" fillId="0" borderId="25" xfId="0" applyNumberFormat="1" applyFont="1" applyFill="1" applyBorder="1" applyAlignment="1">
      <alignment horizontal="center" vertical="top" wrapText="1"/>
    </xf>
    <xf numFmtId="42" fontId="8" fillId="0" borderId="25" xfId="0" applyNumberFormat="1" applyFont="1" applyFill="1" applyBorder="1" applyAlignment="1">
      <alignment horizontal="right" vertical="top" wrapText="1"/>
    </xf>
    <xf numFmtId="42" fontId="1" fillId="0" borderId="25" xfId="0" applyNumberFormat="1" applyFont="1" applyFill="1" applyBorder="1" applyAlignment="1">
      <alignment horizontal="left" vertical="top" wrapText="1"/>
    </xf>
    <xf numFmtId="42" fontId="1" fillId="0" borderId="25" xfId="0" applyNumberFormat="1" applyFont="1" applyFill="1" applyBorder="1" applyAlignment="1">
      <alignment horizontal="right" vertical="top" wrapText="1"/>
    </xf>
    <xf numFmtId="0" fontId="4" fillId="0" borderId="51" xfId="0" applyFont="1" applyFill="1" applyBorder="1" applyAlignment="1">
      <alignment horizontal="right" vertical="top" wrapText="1"/>
    </xf>
    <xf numFmtId="0" fontId="1" fillId="0" borderId="51" xfId="0" applyFont="1" applyFill="1" applyBorder="1" applyAlignment="1">
      <alignment horizontal="left" vertical="top" wrapText="1"/>
    </xf>
    <xf numFmtId="164" fontId="1" fillId="0" borderId="27" xfId="0" applyNumberFormat="1" applyFont="1" applyFill="1" applyBorder="1" applyAlignment="1">
      <alignment horizontal="left" vertical="top" wrapText="1"/>
    </xf>
    <xf numFmtId="42" fontId="5" fillId="0" borderId="27" xfId="0" applyNumberFormat="1" applyFont="1" applyFill="1" applyBorder="1" applyAlignment="1">
      <alignment horizontal="right" vertical="top" wrapText="1"/>
    </xf>
    <xf numFmtId="42" fontId="8" fillId="0" borderId="27" xfId="0" applyNumberFormat="1" applyFont="1" applyFill="1" applyBorder="1" applyAlignment="1">
      <alignment vertical="top" wrapText="1"/>
    </xf>
    <xf numFmtId="164" fontId="8" fillId="0" borderId="27" xfId="0" applyNumberFormat="1" applyFont="1" applyFill="1" applyBorder="1" applyAlignment="1">
      <alignment horizontal="left" vertical="top" wrapText="1"/>
    </xf>
    <xf numFmtId="0" fontId="21" fillId="4" borderId="0" xfId="0" applyFont="1" applyFill="1" applyBorder="1" applyAlignment="1">
      <alignment horizontal="left" vertical="top" wrapText="1"/>
    </xf>
    <xf numFmtId="0" fontId="1" fillId="6" borderId="0" xfId="0" applyFont="1" applyFill="1" applyBorder="1" applyAlignment="1">
      <alignment horizontal="right" vertical="top" wrapText="1"/>
    </xf>
    <xf numFmtId="42" fontId="1" fillId="6" borderId="0" xfId="0" applyNumberFormat="1" applyFont="1" applyFill="1" applyBorder="1" applyAlignment="1">
      <alignment horizontal="right" vertical="top" wrapText="1"/>
    </xf>
    <xf numFmtId="42" fontId="8" fillId="6" borderId="0" xfId="0" applyNumberFormat="1" applyFont="1" applyFill="1" applyBorder="1" applyAlignment="1">
      <alignment horizontal="right" vertical="top" wrapText="1"/>
    </xf>
    <xf numFmtId="164" fontId="1" fillId="6" borderId="0" xfId="0" applyNumberFormat="1" applyFont="1" applyFill="1" applyBorder="1" applyAlignment="1">
      <alignment horizontal="right" vertical="top" wrapText="1"/>
    </xf>
    <xf numFmtId="42" fontId="8" fillId="6" borderId="28" xfId="0" applyNumberFormat="1" applyFont="1" applyFill="1" applyBorder="1" applyAlignment="1">
      <alignment horizontal="right" vertical="top" wrapText="1"/>
    </xf>
    <xf numFmtId="42" fontId="8" fillId="6" borderId="25" xfId="0" applyNumberFormat="1" applyFont="1" applyFill="1" applyBorder="1" applyAlignment="1">
      <alignment horizontal="right" vertical="top" wrapText="1"/>
    </xf>
    <xf numFmtId="164" fontId="8" fillId="6" borderId="0" xfId="0" applyNumberFormat="1" applyFont="1" applyFill="1" applyBorder="1" applyAlignment="1">
      <alignment horizontal="left" vertical="top" wrapText="1"/>
    </xf>
    <xf numFmtId="42" fontId="5" fillId="6" borderId="0" xfId="0" applyNumberFormat="1" applyFont="1" applyFill="1" applyBorder="1" applyAlignment="1">
      <alignment horizontal="right" vertical="top" wrapText="1"/>
    </xf>
    <xf numFmtId="42" fontId="7" fillId="6" borderId="0" xfId="0" applyNumberFormat="1" applyFont="1" applyFill="1" applyBorder="1" applyAlignment="1">
      <alignment vertical="top" wrapText="1"/>
    </xf>
    <xf numFmtId="42" fontId="7" fillId="6" borderId="25" xfId="0" applyNumberFormat="1" applyFont="1" applyFill="1" applyBorder="1" applyAlignment="1">
      <alignment horizontal="right" vertical="top" wrapText="1"/>
    </xf>
    <xf numFmtId="42" fontId="1" fillId="6" borderId="28" xfId="0" applyNumberFormat="1" applyFont="1" applyFill="1" applyBorder="1" applyAlignment="1">
      <alignment horizontal="right" vertical="top" wrapText="1"/>
    </xf>
    <xf numFmtId="42" fontId="7" fillId="6" borderId="29" xfId="0" applyNumberFormat="1" applyFont="1" applyFill="1" applyBorder="1" applyAlignment="1">
      <alignment horizontal="right" vertical="top" wrapText="1"/>
    </xf>
    <xf numFmtId="42" fontId="1" fillId="6" borderId="0" xfId="0" applyNumberFormat="1" applyFont="1" applyFill="1" applyBorder="1" applyAlignment="1">
      <alignment horizontal="left" vertical="top" wrapText="1"/>
    </xf>
    <xf numFmtId="42" fontId="1" fillId="6" borderId="25" xfId="0" applyNumberFormat="1" applyFont="1" applyFill="1" applyBorder="1" applyAlignment="1">
      <alignment horizontal="left" vertical="top" wrapText="1"/>
    </xf>
    <xf numFmtId="0" fontId="1" fillId="6" borderId="0" xfId="0" applyFont="1" applyFill="1" applyBorder="1" applyAlignment="1">
      <alignment vertical="top" wrapText="1"/>
    </xf>
    <xf numFmtId="42" fontId="5" fillId="6" borderId="25" xfId="0" applyNumberFormat="1" applyFont="1" applyFill="1" applyBorder="1" applyAlignment="1">
      <alignment horizontal="left" vertical="top" wrapText="1"/>
    </xf>
    <xf numFmtId="42" fontId="1" fillId="6" borderId="28" xfId="0" applyNumberFormat="1" applyFont="1" applyFill="1" applyBorder="1" applyAlignment="1">
      <alignment horizontal="left" vertical="top" wrapText="1"/>
    </xf>
    <xf numFmtId="42" fontId="5" fillId="6" borderId="25" xfId="0" applyNumberFormat="1" applyFont="1" applyFill="1" applyBorder="1" applyAlignment="1">
      <alignment horizontal="center" vertical="top" wrapText="1"/>
    </xf>
    <xf numFmtId="42" fontId="5" fillId="6" borderId="25" xfId="0" applyNumberFormat="1" applyFont="1" applyFill="1" applyBorder="1" applyAlignment="1">
      <alignment horizontal="right" vertical="top" wrapText="1"/>
    </xf>
    <xf numFmtId="42" fontId="5" fillId="0" borderId="25" xfId="0" applyNumberFormat="1" applyFont="1" applyFill="1" applyBorder="1" applyAlignment="1">
      <alignment horizontal="right" vertical="top" wrapText="1"/>
    </xf>
    <xf numFmtId="42" fontId="7" fillId="0" borderId="0" xfId="0" applyNumberFormat="1" applyFont="1" applyFill="1" applyBorder="1" applyAlignment="1">
      <alignment vertical="top" wrapText="1"/>
    </xf>
    <xf numFmtId="42" fontId="7" fillId="0" borderId="25" xfId="0" applyNumberFormat="1" applyFont="1" applyFill="1" applyBorder="1" applyAlignment="1">
      <alignment horizontal="right" vertical="top" wrapText="1"/>
    </xf>
    <xf numFmtId="42" fontId="5" fillId="0" borderId="0" xfId="0" applyNumberFormat="1" applyFont="1" applyFill="1" applyBorder="1" applyAlignment="1">
      <alignment horizontal="left" vertical="top" wrapText="1"/>
    </xf>
    <xf numFmtId="42" fontId="5" fillId="0" borderId="25" xfId="0" applyNumberFormat="1" applyFont="1" applyFill="1" applyBorder="1" applyAlignment="1">
      <alignment horizontal="left" vertical="top" wrapText="1"/>
    </xf>
    <xf numFmtId="42" fontId="7" fillId="0" borderId="29" xfId="0" applyNumberFormat="1" applyFont="1" applyFill="1" applyBorder="1" applyAlignment="1">
      <alignment horizontal="right" vertical="top" wrapText="1"/>
    </xf>
    <xf numFmtId="42" fontId="1" fillId="6" borderId="25" xfId="0" applyNumberFormat="1" applyFont="1" applyFill="1" applyBorder="1" applyAlignment="1">
      <alignment horizontal="right" vertical="top" wrapText="1"/>
    </xf>
    <xf numFmtId="42" fontId="5" fillId="6" borderId="0" xfId="0" applyNumberFormat="1" applyFont="1" applyFill="1" applyBorder="1" applyAlignment="1">
      <alignment horizontal="left" vertical="top" wrapText="1"/>
    </xf>
    <xf numFmtId="0" fontId="1" fillId="6" borderId="27" xfId="0" applyFont="1" applyFill="1" applyBorder="1" applyAlignment="1">
      <alignment horizontal="right" vertical="top" wrapText="1"/>
    </xf>
    <xf numFmtId="42" fontId="1" fillId="6" borderId="27" xfId="0" applyNumberFormat="1" applyFont="1" applyFill="1" applyBorder="1" applyAlignment="1">
      <alignment horizontal="right" vertical="top" wrapText="1"/>
    </xf>
    <xf numFmtId="42" fontId="1" fillId="6" borderId="27" xfId="0" applyNumberFormat="1" applyFont="1" applyFill="1" applyBorder="1" applyAlignment="1">
      <alignment horizontal="left" vertical="top" wrapText="1"/>
    </xf>
    <xf numFmtId="164" fontId="1" fillId="6" borderId="27" xfId="0" applyNumberFormat="1" applyFont="1" applyFill="1" applyBorder="1" applyAlignment="1">
      <alignment horizontal="right" vertical="top" wrapText="1"/>
    </xf>
    <xf numFmtId="42" fontId="8" fillId="6" borderId="52" xfId="0" applyNumberFormat="1" applyFont="1" applyFill="1" applyBorder="1" applyAlignment="1">
      <alignment horizontal="right" vertical="top" wrapText="1"/>
    </xf>
    <xf numFmtId="42" fontId="1" fillId="6" borderId="53" xfId="0" applyNumberFormat="1" applyFont="1" applyFill="1" applyBorder="1" applyAlignment="1">
      <alignment horizontal="left" vertical="top" wrapText="1"/>
    </xf>
    <xf numFmtId="42" fontId="8" fillId="6" borderId="27" xfId="0" applyNumberFormat="1" applyFont="1" applyFill="1" applyBorder="1" applyAlignment="1">
      <alignment horizontal="right" vertical="top" wrapText="1"/>
    </xf>
    <xf numFmtId="42" fontId="8" fillId="6" borderId="53" xfId="0" applyNumberFormat="1" applyFont="1" applyFill="1" applyBorder="1" applyAlignment="1">
      <alignment horizontal="right" vertical="top" wrapText="1"/>
    </xf>
    <xf numFmtId="42" fontId="5" fillId="6" borderId="27" xfId="0" applyNumberFormat="1" applyFont="1" applyFill="1" applyBorder="1" applyAlignment="1">
      <alignment horizontal="right" vertical="top" wrapText="1"/>
    </xf>
    <xf numFmtId="42" fontId="7" fillId="6" borderId="27" xfId="0" applyNumberFormat="1" applyFont="1" applyFill="1" applyBorder="1" applyAlignment="1">
      <alignment vertical="top" wrapText="1"/>
    </xf>
    <xf numFmtId="164" fontId="8" fillId="6" borderId="27" xfId="0" applyNumberFormat="1" applyFont="1" applyFill="1" applyBorder="1" applyAlignment="1">
      <alignment horizontal="left" vertical="top" wrapText="1"/>
    </xf>
    <xf numFmtId="42" fontId="7" fillId="6" borderId="53" xfId="0" applyNumberFormat="1" applyFont="1" applyFill="1" applyBorder="1" applyAlignment="1">
      <alignment horizontal="right" vertical="top" wrapText="1"/>
    </xf>
    <xf numFmtId="42" fontId="5" fillId="6" borderId="27" xfId="0" applyNumberFormat="1" applyFont="1" applyFill="1" applyBorder="1" applyAlignment="1">
      <alignment horizontal="left" vertical="top" wrapText="1"/>
    </xf>
    <xf numFmtId="42" fontId="5" fillId="6" borderId="53" xfId="0" applyNumberFormat="1" applyFont="1" applyFill="1" applyBorder="1" applyAlignment="1">
      <alignment horizontal="left" vertical="top" wrapText="1"/>
    </xf>
    <xf numFmtId="42" fontId="1" fillId="6" borderId="52" xfId="0" applyNumberFormat="1" applyFont="1" applyFill="1" applyBorder="1" applyAlignment="1">
      <alignment horizontal="right" vertical="top" wrapText="1"/>
    </xf>
    <xf numFmtId="42" fontId="7" fillId="6" borderId="54" xfId="0" applyNumberFormat="1" applyFont="1" applyFill="1" applyBorder="1" applyAlignment="1">
      <alignment horizontal="right" vertical="top" wrapText="1"/>
    </xf>
    <xf numFmtId="42" fontId="7" fillId="6" borderId="0" xfId="0" applyNumberFormat="1" applyFont="1" applyFill="1" applyBorder="1" applyAlignment="1">
      <alignment horizontal="right" vertical="top" wrapText="1"/>
    </xf>
    <xf numFmtId="42" fontId="1" fillId="0" borderId="12" xfId="0" applyNumberFormat="1" applyFont="1" applyFill="1" applyBorder="1" applyAlignment="1">
      <alignment horizontal="right" vertical="top" wrapText="1"/>
    </xf>
    <xf numFmtId="0" fontId="5" fillId="2" borderId="0" xfId="0" applyFont="1" applyFill="1" applyAlignment="1">
      <alignment vertical="top" wrapText="1"/>
    </xf>
    <xf numFmtId="0" fontId="1" fillId="2" borderId="0" xfId="0" applyFont="1" applyFill="1" applyAlignment="1">
      <alignment horizontal="left" vertical="top" wrapText="1"/>
    </xf>
    <xf numFmtId="0" fontId="1" fillId="2" borderId="0" xfId="0" applyFont="1" applyFill="1" applyAlignment="1">
      <alignment vertical="top" wrapText="1"/>
    </xf>
    <xf numFmtId="0" fontId="7" fillId="0" borderId="0" xfId="0" applyFont="1" applyFill="1" applyAlignment="1">
      <alignment vertical="top" wrapText="1"/>
    </xf>
    <xf numFmtId="0" fontId="8" fillId="0" borderId="0" xfId="0" applyFont="1" applyFill="1" applyAlignment="1">
      <alignment horizontal="right" vertical="top" wrapText="1"/>
    </xf>
    <xf numFmtId="0" fontId="5" fillId="0" borderId="0" xfId="0" applyFont="1" applyFill="1" applyAlignment="1">
      <alignment horizontal="left" vertical="top" wrapText="1"/>
    </xf>
    <xf numFmtId="0" fontId="15" fillId="0" borderId="0" xfId="0" applyFont="1" applyAlignment="1">
      <alignment horizontal="left" vertical="top" wrapText="1"/>
    </xf>
    <xf numFmtId="0" fontId="1" fillId="0" borderId="0" xfId="0" applyFont="1" applyFill="1" applyAlignment="1">
      <alignment horizontal="right" vertical="top" wrapText="1"/>
    </xf>
    <xf numFmtId="0" fontId="1" fillId="0" borderId="1" xfId="0" applyFont="1" applyFill="1" applyBorder="1" applyAlignment="1">
      <alignment vertical="top" wrapText="1"/>
    </xf>
    <xf numFmtId="0" fontId="8" fillId="0" borderId="2" xfId="0" applyFont="1" applyFill="1" applyBorder="1" applyAlignment="1">
      <alignment horizontal="center" vertical="top" wrapText="1"/>
    </xf>
    <xf numFmtId="0" fontId="8" fillId="0" borderId="2" xfId="0" applyFont="1" applyFill="1" applyBorder="1" applyAlignment="1">
      <alignment vertical="top" wrapText="1"/>
    </xf>
    <xf numFmtId="0" fontId="8" fillId="0" borderId="2" xfId="0" applyFont="1" applyFill="1" applyBorder="1" applyAlignment="1">
      <alignment horizontal="left" vertical="top" wrapText="1"/>
    </xf>
    <xf numFmtId="0" fontId="8" fillId="0" borderId="31" xfId="0" applyFont="1" applyFill="1" applyBorder="1" applyAlignment="1">
      <alignment horizontal="center" vertical="top" wrapText="1"/>
    </xf>
    <xf numFmtId="0" fontId="8" fillId="0" borderId="31" xfId="0" applyFont="1" applyFill="1" applyBorder="1" applyAlignment="1">
      <alignment horizontal="left" vertical="top" wrapText="1"/>
    </xf>
    <xf numFmtId="0" fontId="1" fillId="0" borderId="1" xfId="0" applyFont="1" applyBorder="1" applyAlignment="1">
      <alignment horizontal="left" vertical="top" wrapText="1"/>
    </xf>
    <xf numFmtId="0" fontId="5" fillId="7" borderId="6" xfId="0" applyFont="1" applyFill="1" applyBorder="1" applyAlignment="1">
      <alignment horizontal="left" vertical="top" wrapText="1"/>
    </xf>
    <xf numFmtId="0" fontId="1" fillId="0" borderId="1" xfId="0" applyFont="1" applyBorder="1" applyAlignment="1">
      <alignment horizontal="left" vertical="top" wrapText="1"/>
    </xf>
    <xf numFmtId="0" fontId="1" fillId="0" borderId="1" xfId="0" applyFont="1" applyFill="1" applyBorder="1" applyAlignment="1">
      <alignment horizontal="center" vertical="top" wrapText="1"/>
    </xf>
    <xf numFmtId="0" fontId="8" fillId="2" borderId="1" xfId="0" applyFont="1" applyFill="1" applyBorder="1" applyAlignment="1">
      <alignment vertical="top" wrapText="1"/>
    </xf>
    <xf numFmtId="0" fontId="1" fillId="0" borderId="0" xfId="0" applyFont="1" applyAlignment="1">
      <alignment horizontal="left" vertical="top" wrapText="1"/>
    </xf>
    <xf numFmtId="0" fontId="13" fillId="6" borderId="0"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6" borderId="27" xfId="0" applyFont="1" applyFill="1" applyBorder="1" applyAlignment="1">
      <alignment horizontal="left" vertical="top" wrapText="1"/>
    </xf>
    <xf numFmtId="0" fontId="1" fillId="6" borderId="0" xfId="0" applyFont="1" applyFill="1" applyBorder="1" applyAlignment="1">
      <alignment horizontal="left" vertical="top" wrapText="1"/>
    </xf>
    <xf numFmtId="0" fontId="1" fillId="6" borderId="27" xfId="0" applyFont="1" applyFill="1" applyBorder="1" applyAlignment="1">
      <alignment horizontal="left" vertical="top" wrapText="1"/>
    </xf>
    <xf numFmtId="164" fontId="1" fillId="6" borderId="0" xfId="0" applyNumberFormat="1" applyFont="1" applyFill="1" applyBorder="1" applyAlignment="1">
      <alignment horizontal="left" vertical="top" wrapText="1"/>
    </xf>
    <xf numFmtId="164" fontId="1" fillId="6" borderId="27" xfId="0" applyNumberFormat="1" applyFont="1" applyFill="1" applyBorder="1" applyAlignment="1">
      <alignment horizontal="left" vertical="top" wrapText="1"/>
    </xf>
    <xf numFmtId="0" fontId="8" fillId="0" borderId="27" xfId="0" applyFont="1" applyFill="1" applyBorder="1" applyAlignment="1">
      <alignment horizontal="left" vertical="top" wrapText="1"/>
    </xf>
    <xf numFmtId="0" fontId="1" fillId="6" borderId="0" xfId="0" applyNumberFormat="1" applyFont="1" applyFill="1" applyBorder="1" applyAlignment="1">
      <alignment horizontal="left" vertical="top" wrapText="1"/>
    </xf>
    <xf numFmtId="0" fontId="1" fillId="0" borderId="0" xfId="0" applyNumberFormat="1" applyFont="1" applyFill="1" applyBorder="1" applyAlignment="1">
      <alignment horizontal="left" vertical="top" wrapText="1"/>
    </xf>
    <xf numFmtId="0" fontId="1" fillId="6" borderId="27" xfId="0" applyNumberFormat="1" applyFont="1" applyFill="1" applyBorder="1" applyAlignment="1">
      <alignment horizontal="left" vertical="top" wrapText="1"/>
    </xf>
    <xf numFmtId="0" fontId="8" fillId="6" borderId="0" xfId="0" applyFont="1" applyFill="1" applyBorder="1" applyAlignment="1">
      <alignment horizontal="left" vertical="top" wrapText="1"/>
    </xf>
    <xf numFmtId="0" fontId="8" fillId="6" borderId="27" xfId="0" applyFont="1" applyFill="1" applyBorder="1" applyAlignment="1">
      <alignment horizontal="left" vertical="top" wrapText="1"/>
    </xf>
    <xf numFmtId="164" fontId="11" fillId="0" borderId="13" xfId="0" applyNumberFormat="1" applyFont="1" applyFill="1" applyBorder="1" applyAlignment="1">
      <alignment horizontal="center" vertical="top" wrapText="1"/>
    </xf>
    <xf numFmtId="0" fontId="7" fillId="6" borderId="13" xfId="0" applyFont="1" applyFill="1" applyBorder="1" applyAlignment="1">
      <alignment horizontal="center" vertical="top" wrapText="1"/>
    </xf>
    <xf numFmtId="0" fontId="7" fillId="0" borderId="13" xfId="0" applyFont="1" applyFill="1" applyBorder="1" applyAlignment="1">
      <alignment horizontal="center" vertical="top" wrapText="1"/>
    </xf>
    <xf numFmtId="0" fontId="7" fillId="6" borderId="51" xfId="0" applyFont="1" applyFill="1" applyBorder="1" applyAlignment="1">
      <alignment horizontal="center" vertical="top" wrapText="1"/>
    </xf>
    <xf numFmtId="164" fontId="7" fillId="0" borderId="13" xfId="0" applyNumberFormat="1" applyFont="1" applyFill="1" applyBorder="1" applyAlignment="1">
      <alignment horizontal="center" vertical="top" wrapText="1"/>
    </xf>
    <xf numFmtId="0" fontId="7" fillId="2" borderId="2" xfId="0" applyFont="1" applyFill="1" applyBorder="1" applyAlignment="1">
      <alignment horizontal="center" vertical="top" wrapText="1"/>
    </xf>
    <xf numFmtId="0" fontId="7" fillId="6" borderId="34" xfId="0" applyFont="1" applyFill="1" applyBorder="1" applyAlignment="1">
      <alignment horizontal="right" vertical="center" wrapText="1"/>
    </xf>
    <xf numFmtId="10" fontId="8" fillId="6" borderId="34" xfId="0" applyNumberFormat="1" applyFont="1" applyFill="1" applyBorder="1" applyAlignment="1">
      <alignment horizontal="right" vertical="center" wrapText="1"/>
    </xf>
    <xf numFmtId="0" fontId="8" fillId="6" borderId="34"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7" fillId="6" borderId="1" xfId="0" applyFont="1" applyFill="1" applyBorder="1" applyAlignment="1">
      <alignment horizontal="right" vertical="center" wrapText="1"/>
    </xf>
    <xf numFmtId="10" fontId="8" fillId="6" borderId="1" xfId="0" applyNumberFormat="1" applyFont="1" applyFill="1" applyBorder="1" applyAlignment="1">
      <alignment horizontal="right" vertical="center" wrapText="1"/>
    </xf>
    <xf numFmtId="0" fontId="8" fillId="6" borderId="1"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7" fillId="6" borderId="2" xfId="0" applyFont="1" applyFill="1" applyBorder="1" applyAlignment="1">
      <alignment horizontal="right" vertical="center" wrapText="1"/>
    </xf>
    <xf numFmtId="10" fontId="8" fillId="6" borderId="2" xfId="0" applyNumberFormat="1" applyFont="1" applyFill="1" applyBorder="1" applyAlignment="1">
      <alignment horizontal="right" vertical="center" wrapText="1"/>
    </xf>
    <xf numFmtId="0" fontId="8" fillId="6" borderId="2" xfId="0" applyFont="1" applyFill="1" applyBorder="1" applyAlignment="1">
      <alignment horizontal="center" vertical="center" wrapText="1"/>
    </xf>
    <xf numFmtId="0" fontId="8" fillId="6" borderId="43" xfId="0" applyFont="1" applyFill="1" applyBorder="1" applyAlignment="1">
      <alignment horizontal="center" vertical="center" wrapText="1"/>
    </xf>
    <xf numFmtId="0" fontId="7" fillId="0" borderId="34" xfId="0" applyFont="1" applyFill="1" applyBorder="1" applyAlignment="1">
      <alignment horizontal="right" vertical="center" wrapText="1"/>
    </xf>
    <xf numFmtId="10" fontId="8" fillId="0" borderId="34" xfId="0" applyNumberFormat="1" applyFont="1" applyFill="1" applyBorder="1" applyAlignment="1">
      <alignment horizontal="right" vertical="center" wrapText="1"/>
    </xf>
    <xf numFmtId="0" fontId="8" fillId="0" borderId="34" xfId="0" applyFont="1" applyFill="1" applyBorder="1" applyAlignment="1">
      <alignment horizontal="center" vertical="center" wrapText="1"/>
    </xf>
    <xf numFmtId="0" fontId="8" fillId="0" borderId="17" xfId="0" applyFont="1" applyFill="1" applyBorder="1" applyAlignment="1">
      <alignment horizontal="center" vertical="center" wrapText="1"/>
    </xf>
    <xf numFmtId="0" fontId="7" fillId="3" borderId="1" xfId="0" applyFont="1" applyFill="1" applyBorder="1" applyAlignment="1">
      <alignment horizontal="right" vertical="center" wrapText="1"/>
    </xf>
    <xf numFmtId="10" fontId="8" fillId="3" borderId="1" xfId="0" applyNumberFormat="1" applyFont="1" applyFill="1" applyBorder="1" applyAlignment="1">
      <alignment horizontal="right" vertical="center" wrapText="1"/>
    </xf>
    <xf numFmtId="0" fontId="8" fillId="0" borderId="1"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7" fillId="3" borderId="24" xfId="0" applyFont="1" applyFill="1" applyBorder="1" applyAlignment="1">
      <alignment horizontal="right" vertical="center" wrapText="1"/>
    </xf>
    <xf numFmtId="10" fontId="8" fillId="3" borderId="24" xfId="0" applyNumberFormat="1" applyFont="1" applyFill="1" applyBorder="1" applyAlignment="1">
      <alignment horizontal="right" vertical="center" wrapText="1"/>
    </xf>
    <xf numFmtId="0" fontId="8" fillId="0" borderId="24"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7" fillId="6" borderId="24" xfId="0" applyFont="1" applyFill="1" applyBorder="1" applyAlignment="1">
      <alignment horizontal="right" vertical="center" wrapText="1"/>
    </xf>
    <xf numFmtId="10" fontId="8" fillId="6" borderId="24" xfId="0" applyNumberFormat="1" applyFont="1" applyFill="1" applyBorder="1" applyAlignment="1">
      <alignment horizontal="right" vertical="center" wrapText="1"/>
    </xf>
    <xf numFmtId="0" fontId="8" fillId="6" borderId="2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7" fillId="3" borderId="34" xfId="0" applyFont="1" applyFill="1" applyBorder="1" applyAlignment="1">
      <alignment horizontal="right" vertical="center" wrapText="1"/>
    </xf>
    <xf numFmtId="10" fontId="8" fillId="3" borderId="34" xfId="0" applyNumberFormat="1" applyFont="1" applyFill="1" applyBorder="1" applyAlignment="1">
      <alignment horizontal="right" vertical="center" wrapText="1"/>
    </xf>
    <xf numFmtId="0" fontId="7" fillId="0" borderId="24" xfId="0" applyFont="1" applyFill="1" applyBorder="1" applyAlignment="1">
      <alignment horizontal="right" vertical="center" wrapText="1"/>
    </xf>
    <xf numFmtId="10" fontId="8" fillId="0" borderId="24" xfId="0" applyNumberFormat="1" applyFont="1" applyFill="1" applyBorder="1" applyAlignment="1">
      <alignment horizontal="right" vertical="center" wrapText="1"/>
    </xf>
    <xf numFmtId="0" fontId="1" fillId="0" borderId="1" xfId="0" applyFont="1" applyBorder="1" applyAlignment="1">
      <alignment horizontal="left" vertical="top" wrapText="1"/>
    </xf>
    <xf numFmtId="0" fontId="8" fillId="0" borderId="1" xfId="4" applyFont="1" applyFill="1" applyBorder="1" applyAlignment="1">
      <alignment horizontal="center" vertical="top" wrapText="1"/>
    </xf>
    <xf numFmtId="0" fontId="8" fillId="0" borderId="1" xfId="4" applyFont="1" applyFill="1" applyBorder="1" applyAlignment="1">
      <alignment vertical="top" wrapText="1"/>
    </xf>
    <xf numFmtId="0" fontId="8" fillId="0" borderId="1" xfId="4" applyFont="1" applyFill="1" applyBorder="1" applyAlignment="1">
      <alignment horizontal="left" vertical="top" wrapText="1"/>
    </xf>
    <xf numFmtId="0" fontId="5" fillId="3" borderId="9" xfId="0" applyFont="1" applyFill="1" applyBorder="1" applyAlignment="1">
      <alignment horizontal="center" vertical="center"/>
    </xf>
    <xf numFmtId="0" fontId="1" fillId="0" borderId="10" xfId="0" applyFont="1" applyBorder="1" applyAlignment="1">
      <alignment horizontal="center" vertical="center"/>
    </xf>
    <xf numFmtId="0" fontId="5" fillId="0" borderId="1"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left" wrapText="1"/>
    </xf>
    <xf numFmtId="0" fontId="1" fillId="0" borderId="1" xfId="0" applyFont="1" applyBorder="1" applyAlignment="1">
      <alignment horizontal="left" vertical="top" wrapText="1"/>
    </xf>
    <xf numFmtId="0" fontId="0" fillId="0" borderId="1" xfId="0" applyBorder="1" applyAlignment="1">
      <alignment horizontal="left" vertical="top" wrapText="1"/>
    </xf>
    <xf numFmtId="14" fontId="1" fillId="0" borderId="1" xfId="0" applyNumberFormat="1" applyFont="1" applyBorder="1" applyAlignment="1">
      <alignment horizontal="left" vertical="top" wrapText="1"/>
    </xf>
    <xf numFmtId="14" fontId="0" fillId="0" borderId="1" xfId="0" applyNumberFormat="1" applyBorder="1" applyAlignment="1">
      <alignment horizontal="left" vertical="top" wrapText="1"/>
    </xf>
    <xf numFmtId="0" fontId="1" fillId="0" borderId="0" xfId="0" applyFont="1" applyFill="1" applyAlignment="1">
      <alignment vertical="top" wrapText="1"/>
    </xf>
    <xf numFmtId="0" fontId="0" fillId="0" borderId="0" xfId="0" applyFont="1" applyFill="1" applyAlignment="1">
      <alignment vertical="top" wrapText="1"/>
    </xf>
    <xf numFmtId="0" fontId="0" fillId="0" borderId="0" xfId="0" applyAlignment="1">
      <alignment vertical="top" wrapText="1"/>
    </xf>
    <xf numFmtId="49" fontId="1" fillId="0" borderId="1" xfId="0" applyNumberFormat="1" applyFont="1" applyBorder="1" applyAlignment="1">
      <alignment horizontal="left" vertical="top" wrapText="1"/>
    </xf>
    <xf numFmtId="0" fontId="1" fillId="3" borderId="16"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47" xfId="0" applyFont="1" applyBorder="1" applyAlignment="1">
      <alignment horizontal="left" vertical="top" wrapText="1"/>
    </xf>
    <xf numFmtId="0" fontId="1" fillId="3" borderId="34" xfId="0" applyFont="1" applyFill="1" applyBorder="1" applyAlignment="1">
      <alignment horizontal="left" vertical="top" wrapText="1"/>
    </xf>
    <xf numFmtId="0" fontId="1" fillId="0" borderId="24" xfId="0" applyFont="1" applyBorder="1" applyAlignment="1">
      <alignment horizontal="left" vertical="top" wrapText="1"/>
    </xf>
    <xf numFmtId="0" fontId="1" fillId="6" borderId="16" xfId="0" applyFont="1" applyFill="1" applyBorder="1" applyAlignment="1">
      <alignment horizontal="left" vertical="top" wrapText="1"/>
    </xf>
    <xf numFmtId="0" fontId="1" fillId="0" borderId="41" xfId="0" applyFont="1" applyBorder="1" applyAlignment="1">
      <alignment horizontal="left" vertical="top" wrapText="1"/>
    </xf>
    <xf numFmtId="0" fontId="1" fillId="6" borderId="34" xfId="0" applyFont="1" applyFill="1" applyBorder="1" applyAlignment="1">
      <alignment horizontal="left" vertical="top" wrapText="1"/>
    </xf>
    <xf numFmtId="0" fontId="1" fillId="0" borderId="2" xfId="0" applyFont="1" applyBorder="1" applyAlignment="1">
      <alignment horizontal="left" vertical="top" wrapText="1"/>
    </xf>
    <xf numFmtId="0" fontId="5" fillId="2" borderId="1" xfId="0" applyFont="1" applyFill="1" applyBorder="1" applyAlignment="1">
      <alignment horizontal="left" vertical="top" wrapText="1"/>
    </xf>
    <xf numFmtId="0" fontId="16" fillId="0" borderId="0" xfId="0" applyFont="1" applyAlignment="1">
      <alignment vertical="top" wrapText="1"/>
    </xf>
    <xf numFmtId="0" fontId="1" fillId="0" borderId="0" xfId="0" applyFont="1" applyAlignment="1">
      <alignment vertical="top" wrapText="1"/>
    </xf>
    <xf numFmtId="0" fontId="6" fillId="2" borderId="0" xfId="0" applyFont="1" applyFill="1" applyAlignment="1">
      <alignment horizontal="left" vertical="top" wrapText="1"/>
    </xf>
    <xf numFmtId="14" fontId="1" fillId="0" borderId="3" xfId="0" applyNumberFormat="1" applyFont="1" applyBorder="1" applyAlignment="1">
      <alignment horizontal="left" vertical="top" wrapText="1"/>
    </xf>
    <xf numFmtId="14" fontId="1" fillId="0" borderId="4" xfId="0" applyNumberFormat="1" applyFont="1" applyBorder="1" applyAlignment="1">
      <alignment horizontal="left" vertical="top" wrapText="1"/>
    </xf>
    <xf numFmtId="14" fontId="1" fillId="0" borderId="5" xfId="0" applyNumberFormat="1" applyFont="1" applyBorder="1" applyAlignment="1">
      <alignment horizontal="left" vertical="top" wrapText="1"/>
    </xf>
    <xf numFmtId="49" fontId="1" fillId="0" borderId="3" xfId="0" applyNumberFormat="1" applyFont="1" applyBorder="1" applyAlignment="1">
      <alignment horizontal="left" vertical="top" wrapText="1"/>
    </xf>
    <xf numFmtId="49" fontId="1" fillId="0" borderId="4" xfId="0" applyNumberFormat="1" applyFont="1" applyBorder="1" applyAlignment="1">
      <alignment horizontal="left" vertical="top" wrapText="1"/>
    </xf>
    <xf numFmtId="49" fontId="1" fillId="0" borderId="5" xfId="0" applyNumberFormat="1" applyFont="1" applyBorder="1" applyAlignment="1">
      <alignment horizontal="left" vertical="top" wrapText="1"/>
    </xf>
    <xf numFmtId="0" fontId="11" fillId="2" borderId="0" xfId="0" applyFont="1" applyFill="1" applyAlignment="1">
      <alignment vertical="top" wrapText="1"/>
    </xf>
    <xf numFmtId="0" fontId="18" fillId="0" borderId="0" xfId="0" applyFont="1" applyAlignment="1">
      <alignment horizontal="left" vertical="top" wrapText="1"/>
    </xf>
    <xf numFmtId="0" fontId="0" fillId="0" borderId="0" xfId="0" applyAlignment="1">
      <alignment horizontal="left" vertical="top" wrapText="1"/>
    </xf>
    <xf numFmtId="0" fontId="16" fillId="0" borderId="0" xfId="0" applyFont="1" applyAlignment="1">
      <alignment horizontal="left" vertical="top" wrapText="1"/>
    </xf>
    <xf numFmtId="0" fontId="1" fillId="0" borderId="0" xfId="0" applyFont="1" applyAlignment="1">
      <alignment horizontal="left" vertical="top" wrapText="1"/>
    </xf>
    <xf numFmtId="0" fontId="1" fillId="0" borderId="32" xfId="0" applyFont="1" applyFill="1" applyBorder="1" applyAlignment="1">
      <alignment horizontal="left" vertical="top" wrapText="1"/>
    </xf>
    <xf numFmtId="0" fontId="1" fillId="0" borderId="36" xfId="0" applyFont="1" applyFill="1" applyBorder="1" applyAlignment="1">
      <alignment horizontal="left" vertical="top" wrapText="1"/>
    </xf>
    <xf numFmtId="0" fontId="1" fillId="0" borderId="33" xfId="0" applyFont="1" applyFill="1" applyBorder="1" applyAlignment="1">
      <alignment vertical="top" wrapText="1"/>
    </xf>
    <xf numFmtId="0" fontId="1" fillId="0" borderId="37" xfId="0" applyFont="1" applyFill="1" applyBorder="1" applyAlignment="1">
      <alignment vertical="top" wrapText="1"/>
    </xf>
    <xf numFmtId="0" fontId="1" fillId="0" borderId="33" xfId="0" applyFont="1" applyFill="1" applyBorder="1" applyAlignment="1">
      <alignment horizontal="left" vertical="top" wrapText="1"/>
    </xf>
    <xf numFmtId="0" fontId="1" fillId="0" borderId="37" xfId="0" applyFont="1" applyFill="1" applyBorder="1" applyAlignment="1">
      <alignment horizontal="left" vertical="top" wrapText="1"/>
    </xf>
    <xf numFmtId="0" fontId="1" fillId="0" borderId="44" xfId="0" applyFont="1" applyBorder="1" applyAlignment="1">
      <alignment horizontal="left" vertical="top" wrapText="1"/>
    </xf>
    <xf numFmtId="0" fontId="1" fillId="0" borderId="45" xfId="0" applyFont="1" applyBorder="1" applyAlignment="1">
      <alignment horizontal="left" vertical="top" wrapText="1"/>
    </xf>
    <xf numFmtId="0" fontId="1" fillId="0" borderId="30" xfId="0" applyFont="1" applyFill="1" applyBorder="1" applyAlignment="1">
      <alignment horizontal="left" vertical="top" wrapText="1"/>
    </xf>
    <xf numFmtId="0" fontId="1" fillId="0" borderId="0" xfId="0" applyFont="1" applyBorder="1" applyAlignment="1">
      <alignment horizontal="left" vertical="top" wrapText="1"/>
    </xf>
    <xf numFmtId="0" fontId="1" fillId="0" borderId="8" xfId="0" applyFont="1" applyFill="1" applyBorder="1" applyAlignment="1">
      <alignment horizontal="left" vertical="top" wrapText="1"/>
    </xf>
    <xf numFmtId="0" fontId="1" fillId="0" borderId="23" xfId="0" applyFont="1" applyFill="1" applyBorder="1" applyAlignment="1">
      <alignment horizontal="left" vertical="top" wrapText="1"/>
    </xf>
    <xf numFmtId="0" fontId="1" fillId="0" borderId="46" xfId="0" applyFont="1" applyBorder="1" applyAlignment="1">
      <alignment horizontal="left" vertical="top" wrapText="1"/>
    </xf>
    <xf numFmtId="0" fontId="1" fillId="0" borderId="35" xfId="0" applyFont="1" applyFill="1" applyBorder="1" applyAlignment="1">
      <alignment horizontal="left" vertical="top" wrapText="1"/>
    </xf>
    <xf numFmtId="0" fontId="1" fillId="0" borderId="30" xfId="0" applyFont="1" applyFill="1" applyBorder="1" applyAlignment="1">
      <alignment vertical="top" wrapText="1"/>
    </xf>
    <xf numFmtId="0" fontId="1" fillId="0" borderId="17" xfId="0" applyFont="1" applyBorder="1" applyAlignment="1">
      <alignment horizontal="left" vertical="top" wrapText="1"/>
    </xf>
    <xf numFmtId="0" fontId="1" fillId="0" borderId="14" xfId="0" applyFont="1" applyBorder="1" applyAlignment="1">
      <alignment horizontal="left" vertical="top" wrapText="1"/>
    </xf>
    <xf numFmtId="0" fontId="1" fillId="0" borderId="5" xfId="0" applyFont="1" applyBorder="1" applyAlignment="1">
      <alignment horizontal="left" vertical="top" wrapText="1"/>
    </xf>
    <xf numFmtId="0" fontId="1" fillId="0" borderId="19"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5" fillId="0" borderId="16" xfId="0" applyFont="1" applyBorder="1" applyAlignment="1">
      <alignment horizontal="center" vertical="top" wrapText="1"/>
    </xf>
    <xf numFmtId="0" fontId="5" fillId="0" borderId="17"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center" vertical="top" wrapText="1"/>
    </xf>
    <xf numFmtId="0" fontId="5" fillId="0" borderId="20" xfId="0" applyFont="1" applyBorder="1" applyAlignment="1">
      <alignment horizontal="center" vertical="top" wrapText="1"/>
    </xf>
    <xf numFmtId="0" fontId="5" fillId="0" borderId="21" xfId="0" applyFont="1" applyBorder="1" applyAlignment="1">
      <alignment horizontal="center" vertical="top" wrapText="1"/>
    </xf>
    <xf numFmtId="0" fontId="1" fillId="0" borderId="22" xfId="0" applyFont="1" applyBorder="1" applyAlignment="1">
      <alignment horizontal="center" vertical="top" wrapText="1"/>
    </xf>
    <xf numFmtId="0" fontId="0" fillId="0" borderId="1" xfId="0" applyBorder="1" applyAlignment="1">
      <alignment vertical="top" wrapText="1"/>
    </xf>
  </cellXfs>
  <cellStyles count="5">
    <cellStyle name="Comma" xfId="2" builtinId="3"/>
    <cellStyle name="Normal" xfId="0" builtinId="0"/>
    <cellStyle name="Normal 2" xfId="3"/>
    <cellStyle name="Normal 3" xfId="4"/>
    <cellStyle name="Percent" xfId="1" builtinId="5"/>
  </cellStyles>
  <dxfs count="225">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
      <font>
        <b/>
        <i val="0"/>
      </font>
      <fill>
        <patternFill>
          <bgColor theme="4" tint="0.59996337778862885"/>
        </patternFill>
      </fill>
      <border>
        <top style="thin">
          <color indexed="64"/>
        </top>
        <bottom style="thin">
          <color indexed="64"/>
        </bottom>
      </border>
    </dxf>
    <dxf>
      <font>
        <b/>
        <i val="0"/>
      </font>
      <numFmt numFmtId="0" formatCode="General"/>
      <fill>
        <patternFill>
          <bgColor theme="2"/>
        </patternFill>
      </fill>
      <border>
        <top style="thin">
          <color indexed="64"/>
        </top>
        <bottom style="thin">
          <color indexed="64"/>
        </bottom>
      </border>
    </dxf>
    <dxf>
      <font>
        <b val="0"/>
        <i/>
      </font>
      <numFmt numFmtId="0" formatCode="General"/>
    </dxf>
    <dxf>
      <font>
        <b/>
        <i val="0"/>
      </font>
      <numFmt numFmtId="168" formatCode="\ \ \ \ \ \ \ @"/>
      <fill>
        <patternFill>
          <bgColor theme="2"/>
        </patternFill>
      </fill>
      <border>
        <top style="thin">
          <color indexed="64"/>
        </top>
        <bottom style="thin">
          <color indexed="64"/>
        </bottom>
      </border>
    </dxf>
    <dxf>
      <font>
        <b val="0"/>
        <i/>
      </font>
      <numFmt numFmtId="169" formatCode="\ \ \ \ \ \ \ \ \ \ \ \ \ \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hancock\AppData\Local\Microsoft\Windows\INetCache\Content.Outlook\SXH55EO7\Copy%20of%20Copy%20of%20PER%20-%20PRT%20-%202-28-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tapp4\House_redirect\charlesappleby\Desktop\Deliverables%20Chart%20for%20Pag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ws"/>
      <sheetName val="Deliverables"/>
      <sheetName val="Deliverables - Potential Harm"/>
      <sheetName val="Organizational Units"/>
      <sheetName val="ComprehensiveStrategic Finances"/>
      <sheetName val="Performance Measures"/>
      <sheetName val="Strategic Plan Summary"/>
      <sheetName val="Drop Down O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37"/>
  <sheetViews>
    <sheetView workbookViewId="0">
      <selection activeCell="C3" sqref="C3"/>
    </sheetView>
  </sheetViews>
  <sheetFormatPr defaultColWidth="9.140625" defaultRowHeight="12.75" x14ac:dyDescent="0.2"/>
  <cols>
    <col min="1" max="1" width="6.85546875" style="21" customWidth="1"/>
    <col min="2" max="2" width="10" style="199" customWidth="1"/>
    <col min="3" max="3" width="11.28515625" style="98" bestFit="1" customWidth="1"/>
    <col min="4" max="4" width="11.42578125" style="98" bestFit="1" customWidth="1"/>
    <col min="5" max="5" width="53.140625" style="240" customWidth="1"/>
    <col min="6" max="6" width="17.7109375" style="21" customWidth="1"/>
    <col min="7" max="7" width="22.28515625" style="199" customWidth="1"/>
    <col min="8" max="8" width="23.7109375" style="21" customWidth="1"/>
    <col min="9" max="9" width="18.5703125" style="98" customWidth="1"/>
    <col min="10" max="16384" width="9.140625" style="98"/>
  </cols>
  <sheetData>
    <row r="1" spans="1:9" x14ac:dyDescent="0.2">
      <c r="A1" s="428" t="s">
        <v>0</v>
      </c>
      <c r="B1" s="429"/>
      <c r="C1" s="430"/>
      <c r="D1" s="431" t="s">
        <v>1332</v>
      </c>
      <c r="E1" s="432"/>
    </row>
    <row r="2" spans="1:9" x14ac:dyDescent="0.2">
      <c r="A2" s="428" t="s">
        <v>1</v>
      </c>
      <c r="B2" s="429"/>
      <c r="C2" s="430"/>
      <c r="D2" s="433">
        <v>43168</v>
      </c>
      <c r="E2" s="434"/>
    </row>
    <row r="3" spans="1:9" ht="13.5" thickBot="1" x14ac:dyDescent="0.25">
      <c r="A3" s="237"/>
      <c r="B3" s="111"/>
      <c r="C3" s="23"/>
      <c r="D3" s="11"/>
      <c r="E3" s="16"/>
    </row>
    <row r="4" spans="1:9" x14ac:dyDescent="0.2">
      <c r="A4" s="237"/>
      <c r="B4" s="198"/>
      <c r="C4" s="35"/>
      <c r="D4" s="35"/>
      <c r="E4" s="35"/>
      <c r="F4" s="426" t="s">
        <v>120</v>
      </c>
      <c r="G4" s="427"/>
      <c r="H4" s="123" t="s">
        <v>32</v>
      </c>
    </row>
    <row r="5" spans="1:9" ht="63.75" x14ac:dyDescent="0.2">
      <c r="A5" s="238" t="s">
        <v>5</v>
      </c>
      <c r="B5" s="107" t="s">
        <v>16</v>
      </c>
      <c r="C5" s="107" t="s">
        <v>17</v>
      </c>
      <c r="D5" s="107" t="s">
        <v>18</v>
      </c>
      <c r="E5" s="27" t="s">
        <v>19</v>
      </c>
      <c r="F5" s="108" t="s">
        <v>121</v>
      </c>
      <c r="G5" s="109" t="s">
        <v>205</v>
      </c>
      <c r="H5" s="110" t="s">
        <v>169</v>
      </c>
    </row>
    <row r="6" spans="1:9" s="139" customFormat="1" ht="25.5" x14ac:dyDescent="0.2">
      <c r="A6" s="201">
        <v>1</v>
      </c>
      <c r="B6" s="202" t="s">
        <v>990</v>
      </c>
      <c r="C6" s="201" t="s">
        <v>11</v>
      </c>
      <c r="D6" s="203" t="s">
        <v>223</v>
      </c>
      <c r="E6" s="241" t="s">
        <v>991</v>
      </c>
      <c r="F6" s="215" t="s">
        <v>15</v>
      </c>
      <c r="G6" s="218" t="s">
        <v>1037</v>
      </c>
      <c r="H6" s="221" t="s">
        <v>15</v>
      </c>
    </row>
    <row r="7" spans="1:9" s="138" customFormat="1" ht="25.5" x14ac:dyDescent="0.2">
      <c r="A7" s="201">
        <v>2</v>
      </c>
      <c r="B7" s="202" t="s">
        <v>925</v>
      </c>
      <c r="C7" s="201" t="s">
        <v>11</v>
      </c>
      <c r="D7" s="203" t="s">
        <v>223</v>
      </c>
      <c r="E7" s="241" t="s">
        <v>992</v>
      </c>
      <c r="F7" s="215" t="s">
        <v>15</v>
      </c>
      <c r="G7" s="218" t="s">
        <v>1037</v>
      </c>
      <c r="H7" s="221" t="s">
        <v>15</v>
      </c>
    </row>
    <row r="8" spans="1:9" s="138" customFormat="1" ht="25.5" x14ac:dyDescent="0.2">
      <c r="A8" s="201">
        <v>3</v>
      </c>
      <c r="B8" s="202" t="s">
        <v>926</v>
      </c>
      <c r="C8" s="201" t="s">
        <v>11</v>
      </c>
      <c r="D8" s="203" t="s">
        <v>223</v>
      </c>
      <c r="E8" s="241" t="s">
        <v>927</v>
      </c>
      <c r="F8" s="215" t="s">
        <v>15</v>
      </c>
      <c r="G8" s="218" t="s">
        <v>1037</v>
      </c>
      <c r="H8" s="221" t="s">
        <v>15</v>
      </c>
    </row>
    <row r="9" spans="1:9" s="138" customFormat="1" ht="38.25" x14ac:dyDescent="0.2">
      <c r="A9" s="201">
        <v>4</v>
      </c>
      <c r="B9" s="205" t="s">
        <v>384</v>
      </c>
      <c r="C9" s="201" t="s">
        <v>11</v>
      </c>
      <c r="D9" s="246" t="s">
        <v>223</v>
      </c>
      <c r="E9" s="247" t="s">
        <v>385</v>
      </c>
      <c r="F9" s="248" t="s">
        <v>15</v>
      </c>
      <c r="G9" s="218" t="s">
        <v>1037</v>
      </c>
      <c r="H9" s="249" t="s">
        <v>15</v>
      </c>
    </row>
    <row r="10" spans="1:9" s="138" customFormat="1" ht="25.5" x14ac:dyDescent="0.2">
      <c r="A10" s="201">
        <v>5</v>
      </c>
      <c r="B10" s="202" t="s">
        <v>1018</v>
      </c>
      <c r="C10" s="203" t="s">
        <v>11</v>
      </c>
      <c r="D10" s="207" t="s">
        <v>223</v>
      </c>
      <c r="E10" s="243" t="s">
        <v>1019</v>
      </c>
      <c r="F10" s="217" t="s">
        <v>15</v>
      </c>
      <c r="G10" s="218" t="s">
        <v>1037</v>
      </c>
      <c r="H10" s="221" t="s">
        <v>15</v>
      </c>
    </row>
    <row r="11" spans="1:9" s="139" customFormat="1" ht="25.5" x14ac:dyDescent="0.2">
      <c r="A11" s="201">
        <v>6</v>
      </c>
      <c r="B11" s="208" t="s">
        <v>1020</v>
      </c>
      <c r="C11" s="206" t="s">
        <v>11</v>
      </c>
      <c r="D11" s="203" t="s">
        <v>223</v>
      </c>
      <c r="E11" s="241" t="s">
        <v>1021</v>
      </c>
      <c r="F11" s="215" t="s">
        <v>15</v>
      </c>
      <c r="G11" s="218" t="s">
        <v>1037</v>
      </c>
      <c r="H11" s="221" t="s">
        <v>15</v>
      </c>
    </row>
    <row r="12" spans="1:9" s="139" customFormat="1" ht="38.25" x14ac:dyDescent="0.2">
      <c r="A12" s="201">
        <v>7</v>
      </c>
      <c r="B12" s="208" t="s">
        <v>1022</v>
      </c>
      <c r="C12" s="206" t="s">
        <v>11</v>
      </c>
      <c r="D12" s="203" t="s">
        <v>223</v>
      </c>
      <c r="E12" s="241" t="s">
        <v>1023</v>
      </c>
      <c r="F12" s="215" t="s">
        <v>14</v>
      </c>
      <c r="G12" s="236" t="s">
        <v>1024</v>
      </c>
      <c r="H12" s="221" t="s">
        <v>231</v>
      </c>
      <c r="I12" s="250"/>
    </row>
    <row r="13" spans="1:9" s="139" customFormat="1" ht="38.25" x14ac:dyDescent="0.2">
      <c r="A13" s="201">
        <v>8</v>
      </c>
      <c r="B13" s="208" t="s">
        <v>1025</v>
      </c>
      <c r="C13" s="206" t="s">
        <v>11</v>
      </c>
      <c r="D13" s="203" t="s">
        <v>223</v>
      </c>
      <c r="E13" s="241" t="s">
        <v>1026</v>
      </c>
      <c r="F13" s="215" t="s">
        <v>14</v>
      </c>
      <c r="G13" s="236" t="s">
        <v>1024</v>
      </c>
      <c r="H13" s="221" t="s">
        <v>231</v>
      </c>
      <c r="I13" s="250"/>
    </row>
    <row r="14" spans="1:9" s="139" customFormat="1" ht="25.5" x14ac:dyDescent="0.2">
      <c r="A14" s="201">
        <v>9</v>
      </c>
      <c r="B14" s="208" t="s">
        <v>1027</v>
      </c>
      <c r="C14" s="206" t="s">
        <v>11</v>
      </c>
      <c r="D14" s="203" t="s">
        <v>223</v>
      </c>
      <c r="E14" s="241" t="s">
        <v>1028</v>
      </c>
      <c r="F14" s="215" t="s">
        <v>14</v>
      </c>
      <c r="G14" s="236" t="s">
        <v>1029</v>
      </c>
      <c r="H14" s="221" t="s">
        <v>231</v>
      </c>
      <c r="I14" s="250"/>
    </row>
    <row r="15" spans="1:9" s="139" customFormat="1" ht="25.5" x14ac:dyDescent="0.2">
      <c r="A15" s="201">
        <v>10</v>
      </c>
      <c r="B15" s="208" t="s">
        <v>1030</v>
      </c>
      <c r="C15" s="206" t="s">
        <v>11</v>
      </c>
      <c r="D15" s="203" t="s">
        <v>223</v>
      </c>
      <c r="E15" s="241" t="s">
        <v>1166</v>
      </c>
      <c r="F15" s="215" t="s">
        <v>15</v>
      </c>
      <c r="G15" s="218" t="s">
        <v>1037</v>
      </c>
      <c r="H15" s="221" t="s">
        <v>15</v>
      </c>
    </row>
    <row r="16" spans="1:9" s="139" customFormat="1" ht="25.5" x14ac:dyDescent="0.2">
      <c r="A16" s="201">
        <v>11</v>
      </c>
      <c r="B16" s="208" t="s">
        <v>1031</v>
      </c>
      <c r="C16" s="206" t="s">
        <v>11</v>
      </c>
      <c r="D16" s="203" t="s">
        <v>223</v>
      </c>
      <c r="E16" s="241" t="s">
        <v>1032</v>
      </c>
      <c r="F16" s="215" t="s">
        <v>15</v>
      </c>
      <c r="G16" s="218" t="s">
        <v>1037</v>
      </c>
      <c r="H16" s="221" t="s">
        <v>15</v>
      </c>
    </row>
    <row r="17" spans="1:9" s="139" customFormat="1" ht="25.5" x14ac:dyDescent="0.2">
      <c r="A17" s="201">
        <v>12</v>
      </c>
      <c r="B17" s="208" t="s">
        <v>1033</v>
      </c>
      <c r="C17" s="206" t="s">
        <v>11</v>
      </c>
      <c r="D17" s="203" t="s">
        <v>223</v>
      </c>
      <c r="E17" s="241" t="s">
        <v>1034</v>
      </c>
      <c r="F17" s="215" t="s">
        <v>15</v>
      </c>
      <c r="G17" s="218" t="s">
        <v>1037</v>
      </c>
      <c r="H17" s="221" t="s">
        <v>15</v>
      </c>
    </row>
    <row r="18" spans="1:9" s="139" customFormat="1" ht="25.5" x14ac:dyDescent="0.2">
      <c r="A18" s="201">
        <v>13</v>
      </c>
      <c r="B18" s="208" t="s">
        <v>1035</v>
      </c>
      <c r="C18" s="206" t="s">
        <v>11</v>
      </c>
      <c r="D18" s="203" t="s">
        <v>223</v>
      </c>
      <c r="E18" s="241" t="s">
        <v>1036</v>
      </c>
      <c r="F18" s="215" t="s">
        <v>14</v>
      </c>
      <c r="G18" s="236" t="s">
        <v>1167</v>
      </c>
      <c r="H18" s="221" t="s">
        <v>231</v>
      </c>
    </row>
    <row r="19" spans="1:9" s="138" customFormat="1" ht="25.5" x14ac:dyDescent="0.2">
      <c r="A19" s="201">
        <v>14</v>
      </c>
      <c r="B19" s="209" t="s">
        <v>993</v>
      </c>
      <c r="C19" s="206" t="s">
        <v>11</v>
      </c>
      <c r="D19" s="203" t="s">
        <v>223</v>
      </c>
      <c r="E19" s="241" t="s">
        <v>994</v>
      </c>
      <c r="F19" s="215" t="s">
        <v>15</v>
      </c>
      <c r="G19" s="218" t="s">
        <v>1037</v>
      </c>
      <c r="H19" s="221" t="s">
        <v>15</v>
      </c>
    </row>
    <row r="20" spans="1:9" s="139" customFormat="1" ht="25.5" x14ac:dyDescent="0.2">
      <c r="A20" s="201">
        <v>15</v>
      </c>
      <c r="B20" s="202" t="s">
        <v>996</v>
      </c>
      <c r="C20" s="201" t="s">
        <v>11</v>
      </c>
      <c r="D20" s="203" t="s">
        <v>223</v>
      </c>
      <c r="E20" s="241" t="s">
        <v>995</v>
      </c>
      <c r="F20" s="215" t="s">
        <v>15</v>
      </c>
      <c r="G20" s="218" t="s">
        <v>1037</v>
      </c>
      <c r="H20" s="221" t="s">
        <v>15</v>
      </c>
    </row>
    <row r="21" spans="1:9" s="139" customFormat="1" ht="25.5" x14ac:dyDescent="0.2">
      <c r="A21" s="201">
        <v>16</v>
      </c>
      <c r="B21" s="202" t="s">
        <v>997</v>
      </c>
      <c r="C21" s="201" t="s">
        <v>11</v>
      </c>
      <c r="D21" s="203" t="s">
        <v>223</v>
      </c>
      <c r="E21" s="241" t="s">
        <v>998</v>
      </c>
      <c r="F21" s="215" t="s">
        <v>15</v>
      </c>
      <c r="G21" s="218" t="s">
        <v>1037</v>
      </c>
      <c r="H21" s="221" t="s">
        <v>15</v>
      </c>
    </row>
    <row r="22" spans="1:9" s="139" customFormat="1" ht="25.5" x14ac:dyDescent="0.2">
      <c r="A22" s="201">
        <v>17</v>
      </c>
      <c r="B22" s="202" t="s">
        <v>999</v>
      </c>
      <c r="C22" s="201" t="s">
        <v>11</v>
      </c>
      <c r="D22" s="203" t="s">
        <v>223</v>
      </c>
      <c r="E22" s="241" t="s">
        <v>1000</v>
      </c>
      <c r="F22" s="215" t="s">
        <v>14</v>
      </c>
      <c r="G22" s="218" t="s">
        <v>1001</v>
      </c>
      <c r="H22" s="221" t="s">
        <v>231</v>
      </c>
    </row>
    <row r="23" spans="1:9" s="139" customFormat="1" ht="25.5" x14ac:dyDescent="0.2">
      <c r="A23" s="201">
        <v>18</v>
      </c>
      <c r="B23" s="202" t="s">
        <v>1002</v>
      </c>
      <c r="C23" s="201" t="s">
        <v>11</v>
      </c>
      <c r="D23" s="203" t="s">
        <v>223</v>
      </c>
      <c r="E23" s="241" t="s">
        <v>1003</v>
      </c>
      <c r="F23" s="215" t="s">
        <v>14</v>
      </c>
      <c r="G23" s="218" t="s">
        <v>1001</v>
      </c>
      <c r="H23" s="221" t="s">
        <v>231</v>
      </c>
    </row>
    <row r="24" spans="1:9" s="139" customFormat="1" ht="25.5" x14ac:dyDescent="0.2">
      <c r="A24" s="201">
        <v>19</v>
      </c>
      <c r="B24" s="202" t="s">
        <v>1004</v>
      </c>
      <c r="C24" s="201" t="s">
        <v>11</v>
      </c>
      <c r="D24" s="203" t="s">
        <v>223</v>
      </c>
      <c r="E24" s="241" t="s">
        <v>1005</v>
      </c>
      <c r="F24" s="215" t="s">
        <v>15</v>
      </c>
      <c r="G24" s="218" t="s">
        <v>1037</v>
      </c>
      <c r="H24" s="221" t="s">
        <v>15</v>
      </c>
    </row>
    <row r="25" spans="1:9" s="139" customFormat="1" ht="38.25" x14ac:dyDescent="0.2">
      <c r="A25" s="201">
        <v>20</v>
      </c>
      <c r="B25" s="202" t="s">
        <v>1006</v>
      </c>
      <c r="C25" s="201" t="s">
        <v>11</v>
      </c>
      <c r="D25" s="203" t="s">
        <v>223</v>
      </c>
      <c r="E25" s="241" t="s">
        <v>1007</v>
      </c>
      <c r="F25" s="215" t="s">
        <v>14</v>
      </c>
      <c r="G25" s="218" t="s">
        <v>1008</v>
      </c>
      <c r="H25" s="221" t="s">
        <v>231</v>
      </c>
    </row>
    <row r="26" spans="1:9" s="139" customFormat="1" ht="25.5" x14ac:dyDescent="0.2">
      <c r="A26" s="201">
        <v>21</v>
      </c>
      <c r="B26" s="202" t="s">
        <v>1009</v>
      </c>
      <c r="C26" s="201" t="s">
        <v>11</v>
      </c>
      <c r="D26" s="203" t="s">
        <v>223</v>
      </c>
      <c r="E26" s="241" t="s">
        <v>1010</v>
      </c>
      <c r="F26" s="215" t="s">
        <v>14</v>
      </c>
      <c r="G26" s="218" t="s">
        <v>1001</v>
      </c>
      <c r="H26" s="221" t="s">
        <v>231</v>
      </c>
      <c r="I26" s="245"/>
    </row>
    <row r="27" spans="1:9" s="139" customFormat="1" ht="25.5" x14ac:dyDescent="0.2">
      <c r="A27" s="201">
        <v>22</v>
      </c>
      <c r="B27" s="202" t="s">
        <v>1011</v>
      </c>
      <c r="C27" s="201" t="s">
        <v>11</v>
      </c>
      <c r="D27" s="203" t="s">
        <v>223</v>
      </c>
      <c r="E27" s="241" t="s">
        <v>1012</v>
      </c>
      <c r="F27" s="215" t="s">
        <v>15</v>
      </c>
      <c r="G27" s="218" t="s">
        <v>1037</v>
      </c>
      <c r="H27" s="221" t="s">
        <v>15</v>
      </c>
    </row>
    <row r="28" spans="1:9" s="139" customFormat="1" ht="25.5" x14ac:dyDescent="0.2">
      <c r="A28" s="201">
        <v>23</v>
      </c>
      <c r="B28" s="202" t="s">
        <v>1013</v>
      </c>
      <c r="C28" s="201" t="s">
        <v>11</v>
      </c>
      <c r="D28" s="203" t="s">
        <v>223</v>
      </c>
      <c r="E28" s="241" t="s">
        <v>1014</v>
      </c>
      <c r="F28" s="215" t="s">
        <v>15</v>
      </c>
      <c r="G28" s="218" t="s">
        <v>1037</v>
      </c>
      <c r="H28" s="221" t="s">
        <v>15</v>
      </c>
    </row>
    <row r="29" spans="1:9" s="139" customFormat="1" ht="25.5" x14ac:dyDescent="0.2">
      <c r="A29" s="201">
        <v>24</v>
      </c>
      <c r="B29" s="202" t="s">
        <v>1015</v>
      </c>
      <c r="C29" s="201" t="s">
        <v>11</v>
      </c>
      <c r="D29" s="203" t="s">
        <v>223</v>
      </c>
      <c r="E29" s="241" t="s">
        <v>1016</v>
      </c>
      <c r="F29" s="215" t="s">
        <v>15</v>
      </c>
      <c r="G29" s="218" t="s">
        <v>1037</v>
      </c>
      <c r="H29" s="221" t="s">
        <v>15</v>
      </c>
    </row>
    <row r="30" spans="1:9" s="139" customFormat="1" ht="25.5" x14ac:dyDescent="0.2">
      <c r="A30" s="201">
        <v>25</v>
      </c>
      <c r="B30" s="202" t="s">
        <v>1017</v>
      </c>
      <c r="C30" s="201" t="s">
        <v>11</v>
      </c>
      <c r="D30" s="203" t="s">
        <v>223</v>
      </c>
      <c r="E30" s="241" t="s">
        <v>1168</v>
      </c>
      <c r="F30" s="215" t="s">
        <v>15</v>
      </c>
      <c r="G30" s="218" t="s">
        <v>1037</v>
      </c>
      <c r="H30" s="221" t="s">
        <v>15</v>
      </c>
    </row>
    <row r="31" spans="1:9" s="138" customFormat="1" ht="25.5" x14ac:dyDescent="0.2">
      <c r="A31" s="201">
        <v>26</v>
      </c>
      <c r="B31" s="202" t="s">
        <v>1050</v>
      </c>
      <c r="C31" s="201" t="s">
        <v>11</v>
      </c>
      <c r="D31" s="203" t="s">
        <v>223</v>
      </c>
      <c r="E31" s="241" t="s">
        <v>959</v>
      </c>
      <c r="F31" s="215" t="s">
        <v>14</v>
      </c>
      <c r="G31" s="218" t="s">
        <v>960</v>
      </c>
      <c r="H31" s="221" t="s">
        <v>230</v>
      </c>
    </row>
    <row r="32" spans="1:9" s="138" customFormat="1" ht="25.5" x14ac:dyDescent="0.2">
      <c r="A32" s="201">
        <v>27</v>
      </c>
      <c r="B32" s="202" t="s">
        <v>976</v>
      </c>
      <c r="C32" s="201" t="s">
        <v>11</v>
      </c>
      <c r="D32" s="203" t="s">
        <v>223</v>
      </c>
      <c r="E32" s="241" t="s">
        <v>977</v>
      </c>
      <c r="F32" s="215" t="s">
        <v>14</v>
      </c>
      <c r="G32" s="218" t="s">
        <v>978</v>
      </c>
      <c r="H32" s="221" t="s">
        <v>230</v>
      </c>
    </row>
    <row r="33" spans="1:9" s="138" customFormat="1" ht="25.5" x14ac:dyDescent="0.2">
      <c r="A33" s="201">
        <v>28</v>
      </c>
      <c r="B33" s="202" t="s">
        <v>979</v>
      </c>
      <c r="C33" s="201" t="s">
        <v>11</v>
      </c>
      <c r="D33" s="203" t="s">
        <v>223</v>
      </c>
      <c r="E33" s="241" t="s">
        <v>980</v>
      </c>
      <c r="F33" s="215" t="s">
        <v>14</v>
      </c>
      <c r="G33" s="218" t="s">
        <v>978</v>
      </c>
      <c r="H33" s="221" t="s">
        <v>231</v>
      </c>
      <c r="I33" s="245"/>
    </row>
    <row r="34" spans="1:9" s="138" customFormat="1" ht="25.5" x14ac:dyDescent="0.2">
      <c r="A34" s="201">
        <v>29</v>
      </c>
      <c r="B34" s="202" t="s">
        <v>939</v>
      </c>
      <c r="C34" s="201" t="s">
        <v>11</v>
      </c>
      <c r="D34" s="203" t="s">
        <v>223</v>
      </c>
      <c r="E34" s="241" t="s">
        <v>940</v>
      </c>
      <c r="F34" s="215" t="s">
        <v>15</v>
      </c>
      <c r="G34" s="218" t="s">
        <v>1037</v>
      </c>
      <c r="H34" s="221" t="s">
        <v>15</v>
      </c>
    </row>
    <row r="35" spans="1:9" s="138" customFormat="1" ht="25.5" x14ac:dyDescent="0.2">
      <c r="A35" s="201">
        <v>30</v>
      </c>
      <c r="B35" s="202" t="s">
        <v>941</v>
      </c>
      <c r="C35" s="201" t="s">
        <v>11</v>
      </c>
      <c r="D35" s="203" t="s">
        <v>223</v>
      </c>
      <c r="E35" s="241" t="s">
        <v>942</v>
      </c>
      <c r="F35" s="215" t="s">
        <v>15</v>
      </c>
      <c r="G35" s="218" t="s">
        <v>1037</v>
      </c>
      <c r="H35" s="221" t="s">
        <v>15</v>
      </c>
    </row>
    <row r="36" spans="1:9" s="138" customFormat="1" x14ac:dyDescent="0.2">
      <c r="A36" s="201">
        <f>A35+1</f>
        <v>31</v>
      </c>
      <c r="B36" s="202" t="s">
        <v>961</v>
      </c>
      <c r="C36" s="201" t="s">
        <v>11</v>
      </c>
      <c r="D36" s="203" t="s">
        <v>223</v>
      </c>
      <c r="E36" s="241" t="s">
        <v>962</v>
      </c>
      <c r="F36" s="215" t="s">
        <v>14</v>
      </c>
      <c r="G36" s="218" t="s">
        <v>615</v>
      </c>
      <c r="H36" s="221" t="s">
        <v>231</v>
      </c>
      <c r="I36" s="245"/>
    </row>
    <row r="37" spans="1:9" s="138" customFormat="1" ht="25.5" x14ac:dyDescent="0.2">
      <c r="A37" s="201">
        <f t="shared" ref="A37:A100" si="0">A36+1</f>
        <v>32</v>
      </c>
      <c r="B37" s="202" t="s">
        <v>963</v>
      </c>
      <c r="C37" s="201" t="s">
        <v>11</v>
      </c>
      <c r="D37" s="203" t="s">
        <v>223</v>
      </c>
      <c r="E37" s="241" t="s">
        <v>964</v>
      </c>
      <c r="F37" s="215" t="s">
        <v>14</v>
      </c>
      <c r="G37" s="218" t="s">
        <v>965</v>
      </c>
      <c r="H37" s="221" t="s">
        <v>230</v>
      </c>
      <c r="I37" s="245"/>
    </row>
    <row r="38" spans="1:9" s="138" customFormat="1" ht="25.5" x14ac:dyDescent="0.2">
      <c r="A38" s="201">
        <f t="shared" si="0"/>
        <v>33</v>
      </c>
      <c r="B38" s="202" t="s">
        <v>966</v>
      </c>
      <c r="C38" s="201" t="s">
        <v>11</v>
      </c>
      <c r="D38" s="203" t="s">
        <v>223</v>
      </c>
      <c r="E38" s="241" t="s">
        <v>967</v>
      </c>
      <c r="F38" s="215" t="s">
        <v>14</v>
      </c>
      <c r="G38" s="218" t="s">
        <v>968</v>
      </c>
      <c r="H38" s="221" t="s">
        <v>241</v>
      </c>
    </row>
    <row r="39" spans="1:9" ht="25.5" x14ac:dyDescent="0.2">
      <c r="A39" s="201">
        <f t="shared" si="0"/>
        <v>34</v>
      </c>
      <c r="B39" s="202" t="s">
        <v>943</v>
      </c>
      <c r="C39" s="201" t="s">
        <v>11</v>
      </c>
      <c r="D39" s="203" t="s">
        <v>223</v>
      </c>
      <c r="E39" s="241" t="s">
        <v>944</v>
      </c>
      <c r="F39" s="215" t="s">
        <v>15</v>
      </c>
      <c r="G39" s="218" t="s">
        <v>1037</v>
      </c>
      <c r="H39" s="221" t="s">
        <v>15</v>
      </c>
    </row>
    <row r="40" spans="1:9" ht="25.5" x14ac:dyDescent="0.2">
      <c r="A40" s="201">
        <f t="shared" si="0"/>
        <v>35</v>
      </c>
      <c r="B40" s="202" t="s">
        <v>945</v>
      </c>
      <c r="C40" s="201" t="s">
        <v>11</v>
      </c>
      <c r="D40" s="203" t="s">
        <v>223</v>
      </c>
      <c r="E40" s="241" t="s">
        <v>946</v>
      </c>
      <c r="F40" s="215" t="s">
        <v>14</v>
      </c>
      <c r="G40" s="218" t="s">
        <v>947</v>
      </c>
      <c r="H40" s="221" t="s">
        <v>230</v>
      </c>
      <c r="I40" s="245"/>
    </row>
    <row r="41" spans="1:9" ht="25.5" x14ac:dyDescent="0.2">
      <c r="A41" s="201">
        <f t="shared" si="0"/>
        <v>36</v>
      </c>
      <c r="B41" s="202" t="s">
        <v>969</v>
      </c>
      <c r="C41" s="201" t="s">
        <v>11</v>
      </c>
      <c r="D41" s="203" t="s">
        <v>223</v>
      </c>
      <c r="E41" s="241" t="s">
        <v>970</v>
      </c>
      <c r="F41" s="215" t="s">
        <v>14</v>
      </c>
      <c r="G41" s="218" t="s">
        <v>971</v>
      </c>
      <c r="H41" s="221" t="s">
        <v>230</v>
      </c>
      <c r="I41" s="245"/>
    </row>
    <row r="42" spans="1:9" ht="25.5" x14ac:dyDescent="0.2">
      <c r="A42" s="201">
        <f t="shared" si="0"/>
        <v>37</v>
      </c>
      <c r="B42" s="210" t="s">
        <v>275</v>
      </c>
      <c r="C42" s="201" t="s">
        <v>11</v>
      </c>
      <c r="D42" s="203" t="s">
        <v>223</v>
      </c>
      <c r="E42" s="241" t="s">
        <v>276</v>
      </c>
      <c r="F42" s="215" t="s">
        <v>15</v>
      </c>
      <c r="G42" s="218" t="s">
        <v>1037</v>
      </c>
      <c r="H42" s="221" t="s">
        <v>15</v>
      </c>
    </row>
    <row r="43" spans="1:9" ht="25.5" x14ac:dyDescent="0.2">
      <c r="A43" s="201">
        <f t="shared" si="0"/>
        <v>38</v>
      </c>
      <c r="B43" s="210" t="s">
        <v>277</v>
      </c>
      <c r="C43" s="201" t="s">
        <v>11</v>
      </c>
      <c r="D43" s="203" t="s">
        <v>223</v>
      </c>
      <c r="E43" s="241" t="s">
        <v>278</v>
      </c>
      <c r="F43" s="215" t="s">
        <v>15</v>
      </c>
      <c r="G43" s="218" t="s">
        <v>1037</v>
      </c>
      <c r="H43" s="221" t="s">
        <v>15</v>
      </c>
    </row>
    <row r="44" spans="1:9" ht="25.5" x14ac:dyDescent="0.2">
      <c r="A44" s="201">
        <f t="shared" si="0"/>
        <v>39</v>
      </c>
      <c r="B44" s="210" t="s">
        <v>279</v>
      </c>
      <c r="C44" s="201" t="s">
        <v>11</v>
      </c>
      <c r="D44" s="203" t="s">
        <v>223</v>
      </c>
      <c r="E44" s="241" t="s">
        <v>1169</v>
      </c>
      <c r="F44" s="215" t="s">
        <v>15</v>
      </c>
      <c r="G44" s="218" t="s">
        <v>1037</v>
      </c>
      <c r="H44" s="221" t="s">
        <v>15</v>
      </c>
    </row>
    <row r="45" spans="1:9" ht="25.5" x14ac:dyDescent="0.2">
      <c r="A45" s="201">
        <f t="shared" si="0"/>
        <v>40</v>
      </c>
      <c r="B45" s="210" t="s">
        <v>280</v>
      </c>
      <c r="C45" s="201" t="s">
        <v>11</v>
      </c>
      <c r="D45" s="203" t="s">
        <v>223</v>
      </c>
      <c r="E45" s="241" t="s">
        <v>281</v>
      </c>
      <c r="F45" s="215" t="s">
        <v>15</v>
      </c>
      <c r="G45" s="218" t="s">
        <v>1037</v>
      </c>
      <c r="H45" s="221" t="s">
        <v>231</v>
      </c>
    </row>
    <row r="46" spans="1:9" ht="25.5" x14ac:dyDescent="0.2">
      <c r="A46" s="201">
        <f t="shared" si="0"/>
        <v>41</v>
      </c>
      <c r="B46" s="210" t="s">
        <v>282</v>
      </c>
      <c r="C46" s="201" t="s">
        <v>11</v>
      </c>
      <c r="D46" s="203" t="s">
        <v>223</v>
      </c>
      <c r="E46" s="241" t="s">
        <v>283</v>
      </c>
      <c r="F46" s="215" t="s">
        <v>15</v>
      </c>
      <c r="G46" s="218" t="s">
        <v>1037</v>
      </c>
      <c r="H46" s="221" t="s">
        <v>231</v>
      </c>
    </row>
    <row r="47" spans="1:9" ht="25.5" x14ac:dyDescent="0.2">
      <c r="A47" s="201">
        <f t="shared" si="0"/>
        <v>42</v>
      </c>
      <c r="B47" s="210" t="s">
        <v>284</v>
      </c>
      <c r="C47" s="201" t="s">
        <v>11</v>
      </c>
      <c r="D47" s="203" t="s">
        <v>223</v>
      </c>
      <c r="E47" s="241" t="s">
        <v>285</v>
      </c>
      <c r="F47" s="215" t="s">
        <v>14</v>
      </c>
      <c r="G47" s="218" t="s">
        <v>754</v>
      </c>
      <c r="H47" s="221" t="s">
        <v>231</v>
      </c>
    </row>
    <row r="48" spans="1:9" ht="25.5" x14ac:dyDescent="0.2">
      <c r="A48" s="201">
        <f t="shared" si="0"/>
        <v>43</v>
      </c>
      <c r="B48" s="210" t="s">
        <v>286</v>
      </c>
      <c r="C48" s="201" t="s">
        <v>11</v>
      </c>
      <c r="D48" s="203" t="s">
        <v>223</v>
      </c>
      <c r="E48" s="241" t="s">
        <v>287</v>
      </c>
      <c r="F48" s="215" t="s">
        <v>15</v>
      </c>
      <c r="G48" s="218" t="s">
        <v>1037</v>
      </c>
      <c r="H48" s="221" t="s">
        <v>15</v>
      </c>
    </row>
    <row r="49" spans="1:9" ht="25.5" x14ac:dyDescent="0.2">
      <c r="A49" s="201">
        <f t="shared" si="0"/>
        <v>44</v>
      </c>
      <c r="B49" s="210" t="s">
        <v>288</v>
      </c>
      <c r="C49" s="201" t="s">
        <v>11</v>
      </c>
      <c r="D49" s="203" t="s">
        <v>223</v>
      </c>
      <c r="E49" s="241" t="s">
        <v>289</v>
      </c>
      <c r="F49" s="215" t="s">
        <v>15</v>
      </c>
      <c r="G49" s="218" t="s">
        <v>1037</v>
      </c>
      <c r="H49" s="221" t="s">
        <v>15</v>
      </c>
    </row>
    <row r="50" spans="1:9" ht="25.5" x14ac:dyDescent="0.2">
      <c r="A50" s="201">
        <f t="shared" si="0"/>
        <v>45</v>
      </c>
      <c r="B50" s="210" t="s">
        <v>290</v>
      </c>
      <c r="C50" s="201" t="s">
        <v>11</v>
      </c>
      <c r="D50" s="203" t="s">
        <v>223</v>
      </c>
      <c r="E50" s="241" t="s">
        <v>291</v>
      </c>
      <c r="F50" s="215" t="s">
        <v>15</v>
      </c>
      <c r="G50" s="218" t="s">
        <v>1037</v>
      </c>
      <c r="H50" s="221" t="s">
        <v>15</v>
      </c>
    </row>
    <row r="51" spans="1:9" ht="25.5" x14ac:dyDescent="0.2">
      <c r="A51" s="201">
        <f t="shared" si="0"/>
        <v>46</v>
      </c>
      <c r="B51" s="210" t="s">
        <v>292</v>
      </c>
      <c r="C51" s="201" t="s">
        <v>11</v>
      </c>
      <c r="D51" s="203" t="s">
        <v>223</v>
      </c>
      <c r="E51" s="241" t="s">
        <v>293</v>
      </c>
      <c r="F51" s="215" t="s">
        <v>15</v>
      </c>
      <c r="G51" s="218" t="s">
        <v>1037</v>
      </c>
      <c r="H51" s="221" t="s">
        <v>15</v>
      </c>
    </row>
    <row r="52" spans="1:9" ht="51" x14ac:dyDescent="0.2">
      <c r="A52" s="201">
        <f t="shared" si="0"/>
        <v>47</v>
      </c>
      <c r="B52" s="210" t="s">
        <v>294</v>
      </c>
      <c r="C52" s="201" t="s">
        <v>11</v>
      </c>
      <c r="D52" s="203" t="s">
        <v>223</v>
      </c>
      <c r="E52" s="241" t="s">
        <v>295</v>
      </c>
      <c r="F52" s="215" t="s">
        <v>14</v>
      </c>
      <c r="G52" s="218" t="s">
        <v>755</v>
      </c>
      <c r="H52" s="221" t="s">
        <v>231</v>
      </c>
    </row>
    <row r="53" spans="1:9" ht="25.5" x14ac:dyDescent="0.2">
      <c r="A53" s="201">
        <f t="shared" si="0"/>
        <v>48</v>
      </c>
      <c r="B53" s="210" t="s">
        <v>296</v>
      </c>
      <c r="C53" s="201" t="s">
        <v>11</v>
      </c>
      <c r="D53" s="203" t="s">
        <v>223</v>
      </c>
      <c r="E53" s="241" t="s">
        <v>297</v>
      </c>
      <c r="F53" s="215" t="s">
        <v>15</v>
      </c>
      <c r="G53" s="218" t="s">
        <v>1037</v>
      </c>
      <c r="H53" s="221" t="s">
        <v>15</v>
      </c>
    </row>
    <row r="54" spans="1:9" ht="25.5" x14ac:dyDescent="0.2">
      <c r="A54" s="201">
        <f t="shared" si="0"/>
        <v>49</v>
      </c>
      <c r="B54" s="210" t="s">
        <v>298</v>
      </c>
      <c r="C54" s="201" t="s">
        <v>11</v>
      </c>
      <c r="D54" s="203" t="s">
        <v>223</v>
      </c>
      <c r="E54" s="241" t="s">
        <v>299</v>
      </c>
      <c r="F54" s="215" t="s">
        <v>15</v>
      </c>
      <c r="G54" s="218" t="s">
        <v>1037</v>
      </c>
      <c r="H54" s="221" t="s">
        <v>15</v>
      </c>
    </row>
    <row r="55" spans="1:9" ht="25.5" x14ac:dyDescent="0.2">
      <c r="A55" s="201">
        <f t="shared" si="0"/>
        <v>50</v>
      </c>
      <c r="B55" s="210" t="s">
        <v>300</v>
      </c>
      <c r="C55" s="201" t="s">
        <v>11</v>
      </c>
      <c r="D55" s="203" t="s">
        <v>223</v>
      </c>
      <c r="E55" s="241" t="s">
        <v>301</v>
      </c>
      <c r="F55" s="215" t="s">
        <v>15</v>
      </c>
      <c r="G55" s="218" t="s">
        <v>1037</v>
      </c>
      <c r="H55" s="221" t="s">
        <v>15</v>
      </c>
    </row>
    <row r="56" spans="1:9" ht="25.5" x14ac:dyDescent="0.2">
      <c r="A56" s="201">
        <f t="shared" si="0"/>
        <v>51</v>
      </c>
      <c r="B56" s="210" t="s">
        <v>302</v>
      </c>
      <c r="C56" s="201" t="s">
        <v>11</v>
      </c>
      <c r="D56" s="203" t="s">
        <v>223</v>
      </c>
      <c r="E56" s="241" t="s">
        <v>303</v>
      </c>
      <c r="F56" s="215" t="s">
        <v>15</v>
      </c>
      <c r="G56" s="218" t="s">
        <v>1037</v>
      </c>
      <c r="H56" s="221" t="s">
        <v>15</v>
      </c>
    </row>
    <row r="57" spans="1:9" ht="25.5" x14ac:dyDescent="0.2">
      <c r="A57" s="201">
        <f t="shared" si="0"/>
        <v>52</v>
      </c>
      <c r="B57" s="210" t="s">
        <v>304</v>
      </c>
      <c r="C57" s="201" t="s">
        <v>11</v>
      </c>
      <c r="D57" s="203" t="s">
        <v>223</v>
      </c>
      <c r="E57" s="241" t="s">
        <v>305</v>
      </c>
      <c r="F57" s="215" t="s">
        <v>15</v>
      </c>
      <c r="G57" s="218" t="s">
        <v>1037</v>
      </c>
      <c r="H57" s="221" t="s">
        <v>15</v>
      </c>
      <c r="I57" s="134"/>
    </row>
    <row r="58" spans="1:9" ht="38.25" x14ac:dyDescent="0.2">
      <c r="A58" s="201">
        <f t="shared" si="0"/>
        <v>53</v>
      </c>
      <c r="B58" s="210" t="s">
        <v>306</v>
      </c>
      <c r="C58" s="201" t="s">
        <v>11</v>
      </c>
      <c r="D58" s="203" t="s">
        <v>223</v>
      </c>
      <c r="E58" s="241" t="s">
        <v>307</v>
      </c>
      <c r="F58" s="215" t="s">
        <v>14</v>
      </c>
      <c r="G58" s="218" t="s">
        <v>756</v>
      </c>
      <c r="H58" s="221" t="s">
        <v>231</v>
      </c>
    </row>
    <row r="59" spans="1:9" ht="25.5" x14ac:dyDescent="0.2">
      <c r="A59" s="201">
        <f t="shared" si="0"/>
        <v>54</v>
      </c>
      <c r="B59" s="210" t="s">
        <v>308</v>
      </c>
      <c r="C59" s="201" t="s">
        <v>11</v>
      </c>
      <c r="D59" s="203" t="s">
        <v>223</v>
      </c>
      <c r="E59" s="241" t="s">
        <v>309</v>
      </c>
      <c r="F59" s="215" t="s">
        <v>14</v>
      </c>
      <c r="G59" s="218" t="s">
        <v>757</v>
      </c>
      <c r="H59" s="221" t="s">
        <v>231</v>
      </c>
      <c r="I59" s="245"/>
    </row>
    <row r="60" spans="1:9" ht="25.5" x14ac:dyDescent="0.2">
      <c r="A60" s="201">
        <f t="shared" si="0"/>
        <v>55</v>
      </c>
      <c r="B60" s="210" t="s">
        <v>310</v>
      </c>
      <c r="C60" s="201" t="s">
        <v>11</v>
      </c>
      <c r="D60" s="203" t="s">
        <v>223</v>
      </c>
      <c r="E60" s="241" t="s">
        <v>311</v>
      </c>
      <c r="F60" s="215" t="s">
        <v>15</v>
      </c>
      <c r="G60" s="218" t="s">
        <v>1037</v>
      </c>
      <c r="H60" s="221" t="s">
        <v>15</v>
      </c>
    </row>
    <row r="61" spans="1:9" ht="25.5" x14ac:dyDescent="0.2">
      <c r="A61" s="201">
        <f t="shared" si="0"/>
        <v>56</v>
      </c>
      <c r="B61" s="210" t="s">
        <v>312</v>
      </c>
      <c r="C61" s="201" t="s">
        <v>11</v>
      </c>
      <c r="D61" s="203" t="s">
        <v>223</v>
      </c>
      <c r="E61" s="241" t="s">
        <v>313</v>
      </c>
      <c r="F61" s="215" t="s">
        <v>15</v>
      </c>
      <c r="G61" s="218" t="s">
        <v>1037</v>
      </c>
      <c r="H61" s="221" t="s">
        <v>15</v>
      </c>
    </row>
    <row r="62" spans="1:9" ht="25.5" x14ac:dyDescent="0.2">
      <c r="A62" s="201">
        <f t="shared" si="0"/>
        <v>57</v>
      </c>
      <c r="B62" s="210" t="s">
        <v>314</v>
      </c>
      <c r="C62" s="201" t="s">
        <v>11</v>
      </c>
      <c r="D62" s="203" t="s">
        <v>223</v>
      </c>
      <c r="E62" s="241" t="s">
        <v>315</v>
      </c>
      <c r="F62" s="215" t="s">
        <v>15</v>
      </c>
      <c r="G62" s="218" t="s">
        <v>1037</v>
      </c>
      <c r="H62" s="221" t="s">
        <v>15</v>
      </c>
    </row>
    <row r="63" spans="1:9" ht="25.5" x14ac:dyDescent="0.2">
      <c r="A63" s="201">
        <f t="shared" si="0"/>
        <v>58</v>
      </c>
      <c r="B63" s="210" t="s">
        <v>316</v>
      </c>
      <c r="C63" s="201" t="s">
        <v>11</v>
      </c>
      <c r="D63" s="203" t="s">
        <v>223</v>
      </c>
      <c r="E63" s="241" t="s">
        <v>317</v>
      </c>
      <c r="F63" s="215" t="s">
        <v>15</v>
      </c>
      <c r="G63" s="218" t="s">
        <v>1037</v>
      </c>
      <c r="H63" s="221" t="s">
        <v>15</v>
      </c>
    </row>
    <row r="64" spans="1:9" ht="25.5" x14ac:dyDescent="0.2">
      <c r="A64" s="201">
        <f t="shared" si="0"/>
        <v>59</v>
      </c>
      <c r="B64" s="210" t="s">
        <v>318</v>
      </c>
      <c r="C64" s="201" t="s">
        <v>11</v>
      </c>
      <c r="D64" s="203" t="s">
        <v>223</v>
      </c>
      <c r="E64" s="241" t="s">
        <v>319</v>
      </c>
      <c r="F64" s="215" t="s">
        <v>15</v>
      </c>
      <c r="G64" s="218" t="s">
        <v>1037</v>
      </c>
      <c r="H64" s="221" t="s">
        <v>15</v>
      </c>
    </row>
    <row r="65" spans="1:9" ht="25.5" x14ac:dyDescent="0.2">
      <c r="A65" s="201">
        <f t="shared" si="0"/>
        <v>60</v>
      </c>
      <c r="B65" s="210" t="s">
        <v>320</v>
      </c>
      <c r="C65" s="201" t="s">
        <v>11</v>
      </c>
      <c r="D65" s="203" t="s">
        <v>223</v>
      </c>
      <c r="E65" s="241" t="s">
        <v>1170</v>
      </c>
      <c r="F65" s="215" t="s">
        <v>15</v>
      </c>
      <c r="G65" s="218" t="s">
        <v>1037</v>
      </c>
      <c r="H65" s="221" t="s">
        <v>15</v>
      </c>
    </row>
    <row r="66" spans="1:9" ht="25.5" x14ac:dyDescent="0.2">
      <c r="A66" s="201">
        <f t="shared" si="0"/>
        <v>61</v>
      </c>
      <c r="B66" s="210" t="s">
        <v>321</v>
      </c>
      <c r="C66" s="201" t="s">
        <v>11</v>
      </c>
      <c r="D66" s="203" t="s">
        <v>223</v>
      </c>
      <c r="E66" s="241" t="s">
        <v>322</v>
      </c>
      <c r="F66" s="215" t="s">
        <v>15</v>
      </c>
      <c r="G66" s="218" t="s">
        <v>1037</v>
      </c>
      <c r="H66" s="221" t="s">
        <v>15</v>
      </c>
    </row>
    <row r="67" spans="1:9" ht="25.5" x14ac:dyDescent="0.2">
      <c r="A67" s="201">
        <f t="shared" si="0"/>
        <v>62</v>
      </c>
      <c r="B67" s="210" t="s">
        <v>323</v>
      </c>
      <c r="C67" s="201" t="s">
        <v>11</v>
      </c>
      <c r="D67" s="203" t="s">
        <v>223</v>
      </c>
      <c r="E67" s="241" t="s">
        <v>324</v>
      </c>
      <c r="F67" s="215" t="s">
        <v>15</v>
      </c>
      <c r="G67" s="218" t="s">
        <v>1037</v>
      </c>
      <c r="H67" s="221" t="s">
        <v>15</v>
      </c>
    </row>
    <row r="68" spans="1:9" ht="25.5" x14ac:dyDescent="0.2">
      <c r="A68" s="201">
        <f t="shared" si="0"/>
        <v>63</v>
      </c>
      <c r="B68" s="210" t="s">
        <v>325</v>
      </c>
      <c r="C68" s="201" t="s">
        <v>11</v>
      </c>
      <c r="D68" s="203" t="s">
        <v>223</v>
      </c>
      <c r="E68" s="241" t="s">
        <v>326</v>
      </c>
      <c r="F68" s="215" t="s">
        <v>15</v>
      </c>
      <c r="G68" s="218" t="s">
        <v>1037</v>
      </c>
      <c r="H68" s="221" t="s">
        <v>15</v>
      </c>
    </row>
    <row r="69" spans="1:9" ht="25.5" x14ac:dyDescent="0.2">
      <c r="A69" s="201">
        <f t="shared" si="0"/>
        <v>64</v>
      </c>
      <c r="B69" s="210" t="s">
        <v>327</v>
      </c>
      <c r="C69" s="201" t="s">
        <v>11</v>
      </c>
      <c r="D69" s="203" t="s">
        <v>223</v>
      </c>
      <c r="E69" s="241" t="s">
        <v>328</v>
      </c>
      <c r="F69" s="215" t="s">
        <v>15</v>
      </c>
      <c r="G69" s="218" t="s">
        <v>1037</v>
      </c>
      <c r="H69" s="221" t="s">
        <v>15</v>
      </c>
    </row>
    <row r="70" spans="1:9" ht="25.5" x14ac:dyDescent="0.2">
      <c r="A70" s="201">
        <f t="shared" si="0"/>
        <v>65</v>
      </c>
      <c r="B70" s="210" t="s">
        <v>329</v>
      </c>
      <c r="C70" s="201" t="s">
        <v>11</v>
      </c>
      <c r="D70" s="203" t="s">
        <v>223</v>
      </c>
      <c r="E70" s="241" t="s">
        <v>330</v>
      </c>
      <c r="F70" s="215" t="s">
        <v>15</v>
      </c>
      <c r="G70" s="218" t="s">
        <v>1037</v>
      </c>
      <c r="H70" s="221" t="s">
        <v>15</v>
      </c>
    </row>
    <row r="71" spans="1:9" ht="25.5" x14ac:dyDescent="0.2">
      <c r="A71" s="201">
        <f t="shared" si="0"/>
        <v>66</v>
      </c>
      <c r="B71" s="210" t="s">
        <v>331</v>
      </c>
      <c r="C71" s="201" t="s">
        <v>11</v>
      </c>
      <c r="D71" s="203" t="s">
        <v>223</v>
      </c>
      <c r="E71" s="241" t="s">
        <v>332</v>
      </c>
      <c r="F71" s="215" t="s">
        <v>15</v>
      </c>
      <c r="G71" s="218" t="s">
        <v>1037</v>
      </c>
      <c r="H71" s="221" t="s">
        <v>15</v>
      </c>
    </row>
    <row r="72" spans="1:9" ht="38.25" x14ac:dyDescent="0.2">
      <c r="A72" s="201">
        <f t="shared" si="0"/>
        <v>67</v>
      </c>
      <c r="B72" s="210" t="s">
        <v>333</v>
      </c>
      <c r="C72" s="201" t="s">
        <v>11</v>
      </c>
      <c r="D72" s="203" t="s">
        <v>223</v>
      </c>
      <c r="E72" s="241" t="s">
        <v>1330</v>
      </c>
      <c r="F72" s="215" t="s">
        <v>15</v>
      </c>
      <c r="G72" s="218" t="s">
        <v>1037</v>
      </c>
      <c r="H72" s="221" t="s">
        <v>15</v>
      </c>
    </row>
    <row r="73" spans="1:9" ht="25.5" x14ac:dyDescent="0.2">
      <c r="A73" s="201">
        <f t="shared" si="0"/>
        <v>68</v>
      </c>
      <c r="B73" s="210" t="s">
        <v>334</v>
      </c>
      <c r="C73" s="201" t="s">
        <v>11</v>
      </c>
      <c r="D73" s="203" t="s">
        <v>223</v>
      </c>
      <c r="E73" s="241" t="s">
        <v>335</v>
      </c>
      <c r="F73" s="215" t="s">
        <v>14</v>
      </c>
      <c r="G73" s="236" t="s">
        <v>754</v>
      </c>
      <c r="H73" s="221" t="s">
        <v>231</v>
      </c>
    </row>
    <row r="74" spans="1:9" ht="25.5" x14ac:dyDescent="0.2">
      <c r="A74" s="201">
        <f t="shared" si="0"/>
        <v>69</v>
      </c>
      <c r="B74" s="210" t="s">
        <v>336</v>
      </c>
      <c r="C74" s="201" t="s">
        <v>11</v>
      </c>
      <c r="D74" s="203" t="s">
        <v>223</v>
      </c>
      <c r="E74" s="241" t="s">
        <v>337</v>
      </c>
      <c r="F74" s="215" t="s">
        <v>14</v>
      </c>
      <c r="G74" s="236" t="s">
        <v>758</v>
      </c>
      <c r="H74" s="221" t="s">
        <v>231</v>
      </c>
    </row>
    <row r="75" spans="1:9" ht="25.5" x14ac:dyDescent="0.2">
      <c r="A75" s="201">
        <f t="shared" si="0"/>
        <v>70</v>
      </c>
      <c r="B75" s="210" t="s">
        <v>338</v>
      </c>
      <c r="C75" s="201" t="s">
        <v>11</v>
      </c>
      <c r="D75" s="203" t="s">
        <v>223</v>
      </c>
      <c r="E75" s="241" t="s">
        <v>339</v>
      </c>
      <c r="F75" s="215" t="s">
        <v>15</v>
      </c>
      <c r="G75" s="218" t="s">
        <v>1037</v>
      </c>
      <c r="H75" s="221" t="s">
        <v>15</v>
      </c>
      <c r="I75" s="134"/>
    </row>
    <row r="76" spans="1:9" ht="25.5" x14ac:dyDescent="0.2">
      <c r="A76" s="201">
        <f t="shared" si="0"/>
        <v>71</v>
      </c>
      <c r="B76" s="210" t="s">
        <v>340</v>
      </c>
      <c r="C76" s="201" t="s">
        <v>11</v>
      </c>
      <c r="D76" s="203" t="s">
        <v>223</v>
      </c>
      <c r="E76" s="241" t="s">
        <v>341</v>
      </c>
      <c r="F76" s="215" t="s">
        <v>14</v>
      </c>
      <c r="G76" s="236" t="s">
        <v>754</v>
      </c>
      <c r="H76" s="221" t="s">
        <v>15</v>
      </c>
      <c r="I76" s="134"/>
    </row>
    <row r="77" spans="1:9" ht="25.5" x14ac:dyDescent="0.2">
      <c r="A77" s="201">
        <f t="shared" si="0"/>
        <v>72</v>
      </c>
      <c r="B77" s="210" t="s">
        <v>342</v>
      </c>
      <c r="C77" s="201" t="s">
        <v>11</v>
      </c>
      <c r="D77" s="203" t="s">
        <v>223</v>
      </c>
      <c r="E77" s="241" t="s">
        <v>343</v>
      </c>
      <c r="F77" s="215" t="s">
        <v>15</v>
      </c>
      <c r="G77" s="218" t="s">
        <v>1037</v>
      </c>
      <c r="H77" s="221" t="s">
        <v>15</v>
      </c>
    </row>
    <row r="78" spans="1:9" ht="25.5" x14ac:dyDescent="0.2">
      <c r="A78" s="201">
        <f t="shared" si="0"/>
        <v>73</v>
      </c>
      <c r="B78" s="210" t="s">
        <v>344</v>
      </c>
      <c r="C78" s="201" t="s">
        <v>11</v>
      </c>
      <c r="D78" s="203" t="s">
        <v>223</v>
      </c>
      <c r="E78" s="241" t="s">
        <v>345</v>
      </c>
      <c r="F78" s="215" t="s">
        <v>15</v>
      </c>
      <c r="G78" s="218" t="s">
        <v>1037</v>
      </c>
      <c r="H78" s="221" t="s">
        <v>15</v>
      </c>
    </row>
    <row r="79" spans="1:9" ht="25.5" x14ac:dyDescent="0.2">
      <c r="A79" s="201">
        <f t="shared" si="0"/>
        <v>74</v>
      </c>
      <c r="B79" s="210" t="s">
        <v>346</v>
      </c>
      <c r="C79" s="201" t="s">
        <v>11</v>
      </c>
      <c r="D79" s="203" t="s">
        <v>223</v>
      </c>
      <c r="E79" s="241" t="s">
        <v>347</v>
      </c>
      <c r="F79" s="215" t="s">
        <v>15</v>
      </c>
      <c r="G79" s="218" t="s">
        <v>1037</v>
      </c>
      <c r="H79" s="221" t="s">
        <v>15</v>
      </c>
    </row>
    <row r="80" spans="1:9" ht="25.5" x14ac:dyDescent="0.2">
      <c r="A80" s="201">
        <f t="shared" si="0"/>
        <v>75</v>
      </c>
      <c r="B80" s="210" t="s">
        <v>348</v>
      </c>
      <c r="C80" s="201" t="s">
        <v>11</v>
      </c>
      <c r="D80" s="203" t="s">
        <v>223</v>
      </c>
      <c r="E80" s="241" t="s">
        <v>349</v>
      </c>
      <c r="F80" s="215" t="s">
        <v>15</v>
      </c>
      <c r="G80" s="218" t="s">
        <v>1037</v>
      </c>
      <c r="H80" s="221" t="s">
        <v>15</v>
      </c>
    </row>
    <row r="81" spans="1:9" ht="25.5" x14ac:dyDescent="0.2">
      <c r="A81" s="201">
        <f t="shared" si="0"/>
        <v>76</v>
      </c>
      <c r="B81" s="210" t="s">
        <v>350</v>
      </c>
      <c r="C81" s="201" t="s">
        <v>11</v>
      </c>
      <c r="D81" s="203" t="s">
        <v>223</v>
      </c>
      <c r="E81" s="241" t="s">
        <v>351</v>
      </c>
      <c r="F81" s="215" t="s">
        <v>15</v>
      </c>
      <c r="G81" s="218" t="s">
        <v>1037</v>
      </c>
      <c r="H81" s="221" t="s">
        <v>15</v>
      </c>
    </row>
    <row r="82" spans="1:9" ht="25.5" x14ac:dyDescent="0.2">
      <c r="A82" s="201">
        <f t="shared" si="0"/>
        <v>77</v>
      </c>
      <c r="B82" s="210" t="s">
        <v>352</v>
      </c>
      <c r="C82" s="201" t="s">
        <v>11</v>
      </c>
      <c r="D82" s="203" t="s">
        <v>223</v>
      </c>
      <c r="E82" s="241" t="s">
        <v>353</v>
      </c>
      <c r="F82" s="215" t="s">
        <v>15</v>
      </c>
      <c r="G82" s="218" t="s">
        <v>1037</v>
      </c>
      <c r="H82" s="221" t="s">
        <v>15</v>
      </c>
    </row>
    <row r="83" spans="1:9" ht="25.5" x14ac:dyDescent="0.2">
      <c r="A83" s="201">
        <f t="shared" si="0"/>
        <v>78</v>
      </c>
      <c r="B83" s="210" t="s">
        <v>354</v>
      </c>
      <c r="C83" s="201" t="s">
        <v>11</v>
      </c>
      <c r="D83" s="203" t="s">
        <v>223</v>
      </c>
      <c r="E83" s="241" t="s">
        <v>355</v>
      </c>
      <c r="F83" s="215" t="s">
        <v>15</v>
      </c>
      <c r="G83" s="218" t="s">
        <v>1037</v>
      </c>
      <c r="H83" s="221" t="s">
        <v>15</v>
      </c>
    </row>
    <row r="84" spans="1:9" ht="25.5" x14ac:dyDescent="0.2">
      <c r="A84" s="201">
        <f t="shared" si="0"/>
        <v>79</v>
      </c>
      <c r="B84" s="210" t="s">
        <v>356</v>
      </c>
      <c r="C84" s="201" t="s">
        <v>11</v>
      </c>
      <c r="D84" s="203" t="s">
        <v>223</v>
      </c>
      <c r="E84" s="241" t="s">
        <v>357</v>
      </c>
      <c r="F84" s="215" t="s">
        <v>15</v>
      </c>
      <c r="G84" s="218" t="s">
        <v>1037</v>
      </c>
      <c r="H84" s="221" t="s">
        <v>15</v>
      </c>
    </row>
    <row r="85" spans="1:9" ht="25.5" x14ac:dyDescent="0.2">
      <c r="A85" s="201">
        <f t="shared" si="0"/>
        <v>80</v>
      </c>
      <c r="B85" s="210" t="s">
        <v>358</v>
      </c>
      <c r="C85" s="201" t="s">
        <v>11</v>
      </c>
      <c r="D85" s="203" t="s">
        <v>223</v>
      </c>
      <c r="E85" s="241" t="s">
        <v>359</v>
      </c>
      <c r="F85" s="215" t="s">
        <v>15</v>
      </c>
      <c r="G85" s="218" t="s">
        <v>1037</v>
      </c>
      <c r="H85" s="221" t="s">
        <v>15</v>
      </c>
    </row>
    <row r="86" spans="1:9" ht="25.5" x14ac:dyDescent="0.2">
      <c r="A86" s="201">
        <f t="shared" si="0"/>
        <v>81</v>
      </c>
      <c r="B86" s="210" t="s">
        <v>360</v>
      </c>
      <c r="C86" s="201" t="s">
        <v>11</v>
      </c>
      <c r="D86" s="203" t="s">
        <v>223</v>
      </c>
      <c r="E86" s="241" t="s">
        <v>361</v>
      </c>
      <c r="F86" s="215" t="s">
        <v>15</v>
      </c>
      <c r="G86" s="218" t="s">
        <v>1037</v>
      </c>
      <c r="H86" s="221" t="s">
        <v>231</v>
      </c>
      <c r="I86" s="250"/>
    </row>
    <row r="87" spans="1:9" ht="25.5" x14ac:dyDescent="0.2">
      <c r="A87" s="201">
        <f t="shared" si="0"/>
        <v>82</v>
      </c>
      <c r="B87" s="210" t="s">
        <v>362</v>
      </c>
      <c r="C87" s="201" t="s">
        <v>11</v>
      </c>
      <c r="D87" s="203" t="s">
        <v>223</v>
      </c>
      <c r="E87" s="241" t="s">
        <v>363</v>
      </c>
      <c r="F87" s="215" t="s">
        <v>15</v>
      </c>
      <c r="G87" s="218" t="s">
        <v>1037</v>
      </c>
      <c r="H87" s="221" t="s">
        <v>15</v>
      </c>
    </row>
    <row r="88" spans="1:9" ht="25.5" x14ac:dyDescent="0.2">
      <c r="A88" s="201">
        <f t="shared" si="0"/>
        <v>83</v>
      </c>
      <c r="B88" s="210" t="s">
        <v>364</v>
      </c>
      <c r="C88" s="201" t="s">
        <v>11</v>
      </c>
      <c r="D88" s="203" t="s">
        <v>223</v>
      </c>
      <c r="E88" s="241" t="s">
        <v>365</v>
      </c>
      <c r="F88" s="215" t="s">
        <v>14</v>
      </c>
      <c r="G88" s="236" t="s">
        <v>759</v>
      </c>
      <c r="H88" s="221" t="s">
        <v>231</v>
      </c>
    </row>
    <row r="89" spans="1:9" ht="25.5" x14ac:dyDescent="0.2">
      <c r="A89" s="201">
        <f t="shared" si="0"/>
        <v>84</v>
      </c>
      <c r="B89" s="210" t="s">
        <v>366</v>
      </c>
      <c r="C89" s="201" t="s">
        <v>11</v>
      </c>
      <c r="D89" s="203" t="s">
        <v>223</v>
      </c>
      <c r="E89" s="241" t="s">
        <v>367</v>
      </c>
      <c r="F89" s="215" t="s">
        <v>15</v>
      </c>
      <c r="G89" s="218" t="s">
        <v>1037</v>
      </c>
      <c r="H89" s="221" t="s">
        <v>15</v>
      </c>
    </row>
    <row r="90" spans="1:9" ht="25.5" x14ac:dyDescent="0.2">
      <c r="A90" s="201">
        <f t="shared" si="0"/>
        <v>85</v>
      </c>
      <c r="B90" s="210" t="s">
        <v>368</v>
      </c>
      <c r="C90" s="201" t="s">
        <v>11</v>
      </c>
      <c r="D90" s="203" t="s">
        <v>223</v>
      </c>
      <c r="E90" s="241" t="s">
        <v>369</v>
      </c>
      <c r="F90" s="215" t="s">
        <v>15</v>
      </c>
      <c r="G90" s="218" t="s">
        <v>1037</v>
      </c>
      <c r="H90" s="221" t="s">
        <v>15</v>
      </c>
    </row>
    <row r="91" spans="1:9" s="138" customFormat="1" ht="25.5" x14ac:dyDescent="0.2">
      <c r="A91" s="201">
        <f t="shared" si="0"/>
        <v>86</v>
      </c>
      <c r="B91" s="210" t="s">
        <v>370</v>
      </c>
      <c r="C91" s="201" t="s">
        <v>11</v>
      </c>
      <c r="D91" s="203" t="s">
        <v>223</v>
      </c>
      <c r="E91" s="241" t="s">
        <v>371</v>
      </c>
      <c r="F91" s="215" t="s">
        <v>14</v>
      </c>
      <c r="G91" s="236" t="s">
        <v>982</v>
      </c>
      <c r="H91" s="221" t="s">
        <v>241</v>
      </c>
      <c r="I91" s="250"/>
    </row>
    <row r="92" spans="1:9" s="138" customFormat="1" ht="25.5" x14ac:dyDescent="0.2">
      <c r="A92" s="201">
        <f t="shared" si="0"/>
        <v>87</v>
      </c>
      <c r="B92" s="210" t="s">
        <v>372</v>
      </c>
      <c r="C92" s="201" t="s">
        <v>11</v>
      </c>
      <c r="D92" s="203" t="s">
        <v>223</v>
      </c>
      <c r="E92" s="241" t="s">
        <v>373</v>
      </c>
      <c r="F92" s="215" t="s">
        <v>15</v>
      </c>
      <c r="G92" s="218" t="s">
        <v>1037</v>
      </c>
      <c r="H92" s="221" t="s">
        <v>15</v>
      </c>
    </row>
    <row r="93" spans="1:9" s="138" customFormat="1" ht="25.5" x14ac:dyDescent="0.2">
      <c r="A93" s="201">
        <f t="shared" si="0"/>
        <v>88</v>
      </c>
      <c r="B93" s="210" t="s">
        <v>374</v>
      </c>
      <c r="C93" s="201" t="s">
        <v>11</v>
      </c>
      <c r="D93" s="203" t="s">
        <v>223</v>
      </c>
      <c r="E93" s="241" t="s">
        <v>375</v>
      </c>
      <c r="F93" s="215" t="s">
        <v>14</v>
      </c>
      <c r="G93" s="236" t="s">
        <v>981</v>
      </c>
      <c r="H93" s="221" t="s">
        <v>241</v>
      </c>
      <c r="I93" s="250"/>
    </row>
    <row r="94" spans="1:9" ht="25.5" x14ac:dyDescent="0.2">
      <c r="A94" s="201">
        <f t="shared" si="0"/>
        <v>89</v>
      </c>
      <c r="B94" s="210" t="s">
        <v>928</v>
      </c>
      <c r="C94" s="201" t="s">
        <v>11</v>
      </c>
      <c r="D94" s="203" t="s">
        <v>223</v>
      </c>
      <c r="E94" s="241" t="s">
        <v>929</v>
      </c>
      <c r="F94" s="215" t="s">
        <v>14</v>
      </c>
      <c r="G94" s="236" t="s">
        <v>1066</v>
      </c>
      <c r="H94" s="221" t="s">
        <v>230</v>
      </c>
      <c r="I94" s="250"/>
    </row>
    <row r="95" spans="1:9" ht="38.25" x14ac:dyDescent="0.2">
      <c r="A95" s="201">
        <f t="shared" si="0"/>
        <v>90</v>
      </c>
      <c r="B95" s="210" t="s">
        <v>930</v>
      </c>
      <c r="C95" s="201" t="s">
        <v>11</v>
      </c>
      <c r="D95" s="203" t="s">
        <v>223</v>
      </c>
      <c r="E95" s="241" t="s">
        <v>931</v>
      </c>
      <c r="F95" s="215" t="s">
        <v>14</v>
      </c>
      <c r="G95" s="236" t="s">
        <v>932</v>
      </c>
      <c r="H95" s="221" t="s">
        <v>230</v>
      </c>
      <c r="I95" s="250"/>
    </row>
    <row r="96" spans="1:9" ht="25.5" x14ac:dyDescent="0.2">
      <c r="A96" s="201">
        <f t="shared" si="0"/>
        <v>91</v>
      </c>
      <c r="B96" s="210" t="s">
        <v>948</v>
      </c>
      <c r="C96" s="201" t="s">
        <v>11</v>
      </c>
      <c r="D96" s="203" t="s">
        <v>223</v>
      </c>
      <c r="E96" s="241" t="s">
        <v>949</v>
      </c>
      <c r="F96" s="215" t="s">
        <v>14</v>
      </c>
      <c r="G96" s="236" t="s">
        <v>950</v>
      </c>
      <c r="H96" s="221" t="s">
        <v>230</v>
      </c>
      <c r="I96" s="250"/>
    </row>
    <row r="97" spans="1:9" ht="25.5" x14ac:dyDescent="0.2">
      <c r="A97" s="201">
        <f t="shared" si="0"/>
        <v>92</v>
      </c>
      <c r="B97" s="210" t="s">
        <v>376</v>
      </c>
      <c r="C97" s="201" t="s">
        <v>11</v>
      </c>
      <c r="D97" s="203" t="s">
        <v>223</v>
      </c>
      <c r="E97" s="241" t="s">
        <v>377</v>
      </c>
      <c r="F97" s="215" t="s">
        <v>15</v>
      </c>
      <c r="G97" s="218" t="s">
        <v>1037</v>
      </c>
      <c r="H97" s="221" t="s">
        <v>15</v>
      </c>
    </row>
    <row r="98" spans="1:9" s="138" customFormat="1" x14ac:dyDescent="0.2">
      <c r="A98" s="201">
        <f t="shared" si="0"/>
        <v>93</v>
      </c>
      <c r="B98" s="210" t="s">
        <v>378</v>
      </c>
      <c r="C98" s="201" t="s">
        <v>11</v>
      </c>
      <c r="D98" s="203" t="s">
        <v>223</v>
      </c>
      <c r="E98" s="241" t="s">
        <v>379</v>
      </c>
      <c r="F98" s="215" t="s">
        <v>14</v>
      </c>
      <c r="G98" s="236" t="s">
        <v>760</v>
      </c>
      <c r="H98" s="221" t="s">
        <v>231</v>
      </c>
    </row>
    <row r="99" spans="1:9" s="138" customFormat="1" ht="25.5" x14ac:dyDescent="0.2">
      <c r="A99" s="201">
        <f t="shared" si="0"/>
        <v>94</v>
      </c>
      <c r="B99" s="210" t="s">
        <v>380</v>
      </c>
      <c r="C99" s="201" t="s">
        <v>11</v>
      </c>
      <c r="D99" s="203" t="s">
        <v>223</v>
      </c>
      <c r="E99" s="241" t="s">
        <v>381</v>
      </c>
      <c r="F99" s="215" t="s">
        <v>15</v>
      </c>
      <c r="G99" s="218" t="s">
        <v>1037</v>
      </c>
      <c r="H99" s="221" t="s">
        <v>15</v>
      </c>
    </row>
    <row r="100" spans="1:9" ht="25.5" x14ac:dyDescent="0.2">
      <c r="A100" s="201">
        <f t="shared" si="0"/>
        <v>95</v>
      </c>
      <c r="B100" s="210" t="s">
        <v>382</v>
      </c>
      <c r="C100" s="201" t="s">
        <v>11</v>
      </c>
      <c r="D100" s="203" t="s">
        <v>223</v>
      </c>
      <c r="E100" s="241" t="s">
        <v>383</v>
      </c>
      <c r="F100" s="215" t="s">
        <v>15</v>
      </c>
      <c r="G100" s="218" t="s">
        <v>1037</v>
      </c>
      <c r="H100" s="221" t="s">
        <v>15</v>
      </c>
    </row>
    <row r="101" spans="1:9" x14ac:dyDescent="0.2">
      <c r="A101" s="201">
        <f t="shared" ref="A101:A136" si="1">A100+1</f>
        <v>96</v>
      </c>
      <c r="B101" s="210" t="s">
        <v>933</v>
      </c>
      <c r="C101" s="201" t="s">
        <v>11</v>
      </c>
      <c r="D101" s="203" t="s">
        <v>223</v>
      </c>
      <c r="E101" s="241" t="s">
        <v>934</v>
      </c>
      <c r="F101" s="215" t="s">
        <v>14</v>
      </c>
      <c r="G101" s="236" t="s">
        <v>935</v>
      </c>
      <c r="H101" s="221" t="s">
        <v>231</v>
      </c>
      <c r="I101" s="250"/>
    </row>
    <row r="102" spans="1:9" ht="38.25" x14ac:dyDescent="0.2">
      <c r="A102" s="201">
        <f t="shared" si="1"/>
        <v>97</v>
      </c>
      <c r="B102" s="210" t="s">
        <v>936</v>
      </c>
      <c r="C102" s="201" t="s">
        <v>11</v>
      </c>
      <c r="D102" s="203" t="s">
        <v>223</v>
      </c>
      <c r="E102" s="241" t="s">
        <v>937</v>
      </c>
      <c r="F102" s="215" t="s">
        <v>14</v>
      </c>
      <c r="G102" s="236" t="s">
        <v>938</v>
      </c>
      <c r="H102" s="221" t="s">
        <v>231</v>
      </c>
      <c r="I102" s="250"/>
    </row>
    <row r="103" spans="1:9" s="138" customFormat="1" ht="25.5" x14ac:dyDescent="0.2">
      <c r="A103" s="201">
        <f t="shared" si="1"/>
        <v>98</v>
      </c>
      <c r="B103" s="209" t="s">
        <v>386</v>
      </c>
      <c r="C103" s="203" t="s">
        <v>11</v>
      </c>
      <c r="D103" s="206" t="s">
        <v>223</v>
      </c>
      <c r="E103" s="242" t="s">
        <v>387</v>
      </c>
      <c r="F103" s="216" t="s">
        <v>14</v>
      </c>
      <c r="G103" s="236" t="s">
        <v>761</v>
      </c>
      <c r="H103" s="221" t="s">
        <v>231</v>
      </c>
      <c r="I103" s="250"/>
    </row>
    <row r="104" spans="1:9" s="138" customFormat="1" ht="25.5" x14ac:dyDescent="0.2">
      <c r="A104" s="201">
        <f t="shared" si="1"/>
        <v>99</v>
      </c>
      <c r="B104" s="209" t="s">
        <v>1074</v>
      </c>
      <c r="C104" s="206" t="s">
        <v>11</v>
      </c>
      <c r="D104" s="203" t="s">
        <v>223</v>
      </c>
      <c r="E104" s="241" t="s">
        <v>388</v>
      </c>
      <c r="F104" s="215" t="s">
        <v>14</v>
      </c>
      <c r="G104" s="236" t="s">
        <v>762</v>
      </c>
      <c r="H104" s="221" t="s">
        <v>231</v>
      </c>
      <c r="I104" s="250"/>
    </row>
    <row r="105" spans="1:9" s="138" customFormat="1" ht="25.5" x14ac:dyDescent="0.2">
      <c r="A105" s="201">
        <f t="shared" si="1"/>
        <v>100</v>
      </c>
      <c r="B105" s="209" t="s">
        <v>951</v>
      </c>
      <c r="C105" s="206" t="s">
        <v>11</v>
      </c>
      <c r="D105" s="203" t="s">
        <v>223</v>
      </c>
      <c r="E105" s="241" t="s">
        <v>952</v>
      </c>
      <c r="F105" s="215" t="s">
        <v>15</v>
      </c>
      <c r="G105" s="218" t="s">
        <v>1037</v>
      </c>
      <c r="H105" s="221" t="s">
        <v>231</v>
      </c>
    </row>
    <row r="106" spans="1:9" s="138" customFormat="1" ht="25.5" x14ac:dyDescent="0.2">
      <c r="A106" s="201">
        <f t="shared" si="1"/>
        <v>101</v>
      </c>
      <c r="B106" s="209" t="s">
        <v>922</v>
      </c>
      <c r="C106" s="206" t="s">
        <v>11</v>
      </c>
      <c r="D106" s="203" t="s">
        <v>223</v>
      </c>
      <c r="E106" s="241" t="s">
        <v>923</v>
      </c>
      <c r="F106" s="215" t="s">
        <v>14</v>
      </c>
      <c r="G106" s="236" t="s">
        <v>924</v>
      </c>
      <c r="H106" s="221" t="s">
        <v>230</v>
      </c>
      <c r="I106" s="250"/>
    </row>
    <row r="107" spans="1:9" s="138" customFormat="1" ht="38.25" x14ac:dyDescent="0.2">
      <c r="A107" s="201">
        <f t="shared" si="1"/>
        <v>102</v>
      </c>
      <c r="B107" s="209" t="s">
        <v>917</v>
      </c>
      <c r="C107" s="206" t="s">
        <v>11</v>
      </c>
      <c r="D107" s="203" t="s">
        <v>223</v>
      </c>
      <c r="E107" s="241" t="s">
        <v>918</v>
      </c>
      <c r="F107" s="215" t="s">
        <v>14</v>
      </c>
      <c r="G107" s="236" t="s">
        <v>919</v>
      </c>
      <c r="H107" s="221" t="s">
        <v>231</v>
      </c>
    </row>
    <row r="108" spans="1:9" s="138" customFormat="1" ht="38.25" x14ac:dyDescent="0.2">
      <c r="A108" s="201">
        <f t="shared" si="1"/>
        <v>103</v>
      </c>
      <c r="B108" s="209" t="s">
        <v>920</v>
      </c>
      <c r="C108" s="206" t="s">
        <v>11</v>
      </c>
      <c r="D108" s="203" t="s">
        <v>223</v>
      </c>
      <c r="E108" s="241" t="s">
        <v>921</v>
      </c>
      <c r="F108" s="215" t="s">
        <v>14</v>
      </c>
      <c r="G108" s="236" t="s">
        <v>1171</v>
      </c>
      <c r="H108" s="221" t="s">
        <v>230</v>
      </c>
      <c r="I108" s="250"/>
    </row>
    <row r="109" spans="1:9" ht="25.5" x14ac:dyDescent="0.2">
      <c r="A109" s="201">
        <f t="shared" si="1"/>
        <v>104</v>
      </c>
      <c r="B109" s="209" t="s">
        <v>972</v>
      </c>
      <c r="C109" s="206" t="s">
        <v>11</v>
      </c>
      <c r="D109" s="203" t="s">
        <v>223</v>
      </c>
      <c r="E109" s="241" t="s">
        <v>973</v>
      </c>
      <c r="F109" s="215" t="s">
        <v>14</v>
      </c>
      <c r="G109" s="236" t="s">
        <v>974</v>
      </c>
      <c r="H109" s="221" t="s">
        <v>231</v>
      </c>
      <c r="I109" s="250"/>
    </row>
    <row r="110" spans="1:9" ht="38.25" x14ac:dyDescent="0.2">
      <c r="A110" s="201">
        <f t="shared" si="1"/>
        <v>105</v>
      </c>
      <c r="B110" s="209" t="s">
        <v>953</v>
      </c>
      <c r="C110" s="206" t="s">
        <v>11</v>
      </c>
      <c r="D110" s="203" t="s">
        <v>223</v>
      </c>
      <c r="E110" s="241" t="s">
        <v>954</v>
      </c>
      <c r="F110" s="215" t="s">
        <v>14</v>
      </c>
      <c r="G110" s="236" t="s">
        <v>955</v>
      </c>
      <c r="H110" s="221" t="s">
        <v>230</v>
      </c>
      <c r="I110" s="250"/>
    </row>
    <row r="111" spans="1:9" ht="25.5" x14ac:dyDescent="0.2">
      <c r="A111" s="201">
        <f t="shared" si="1"/>
        <v>106</v>
      </c>
      <c r="B111" s="209" t="s">
        <v>956</v>
      </c>
      <c r="C111" s="206" t="s">
        <v>11</v>
      </c>
      <c r="D111" s="203" t="s">
        <v>223</v>
      </c>
      <c r="E111" s="241" t="s">
        <v>957</v>
      </c>
      <c r="F111" s="215" t="s">
        <v>14</v>
      </c>
      <c r="G111" s="236" t="s">
        <v>958</v>
      </c>
      <c r="H111" s="221" t="s">
        <v>231</v>
      </c>
      <c r="I111" s="250"/>
    </row>
    <row r="112" spans="1:9" ht="25.5" x14ac:dyDescent="0.2">
      <c r="A112" s="201">
        <f t="shared" si="1"/>
        <v>107</v>
      </c>
      <c r="B112" s="211">
        <v>49.1</v>
      </c>
      <c r="C112" s="207" t="s">
        <v>11</v>
      </c>
      <c r="D112" s="206" t="s">
        <v>226</v>
      </c>
      <c r="E112" s="239" t="s">
        <v>1172</v>
      </c>
      <c r="F112" s="216" t="s">
        <v>14</v>
      </c>
      <c r="G112" s="236" t="s">
        <v>763</v>
      </c>
      <c r="H112" s="221" t="s">
        <v>231</v>
      </c>
      <c r="I112" s="250"/>
    </row>
    <row r="113" spans="1:9" ht="25.5" x14ac:dyDescent="0.2">
      <c r="A113" s="201">
        <f t="shared" si="1"/>
        <v>108</v>
      </c>
      <c r="B113" s="211">
        <v>49.2</v>
      </c>
      <c r="C113" s="203" t="s">
        <v>11</v>
      </c>
      <c r="D113" s="207" t="s">
        <v>226</v>
      </c>
      <c r="E113" s="239" t="s">
        <v>389</v>
      </c>
      <c r="F113" s="217" t="s">
        <v>14</v>
      </c>
      <c r="G113" s="236" t="s">
        <v>764</v>
      </c>
      <c r="H113" s="221" t="s">
        <v>231</v>
      </c>
      <c r="I113" s="250"/>
    </row>
    <row r="114" spans="1:9" ht="25.5" x14ac:dyDescent="0.2">
      <c r="A114" s="201">
        <f t="shared" si="1"/>
        <v>109</v>
      </c>
      <c r="B114" s="211">
        <v>49.3</v>
      </c>
      <c r="C114" s="203" t="s">
        <v>11</v>
      </c>
      <c r="D114" s="203" t="s">
        <v>226</v>
      </c>
      <c r="E114" s="239" t="s">
        <v>390</v>
      </c>
      <c r="F114" s="215" t="s">
        <v>15</v>
      </c>
      <c r="G114" s="218" t="s">
        <v>1037</v>
      </c>
      <c r="H114" s="221" t="s">
        <v>15</v>
      </c>
    </row>
    <row r="115" spans="1:9" ht="25.5" x14ac:dyDescent="0.2">
      <c r="A115" s="201">
        <f t="shared" si="1"/>
        <v>110</v>
      </c>
      <c r="B115" s="211">
        <v>49.4</v>
      </c>
      <c r="C115" s="206" t="s">
        <v>11</v>
      </c>
      <c r="D115" s="203" t="s">
        <v>226</v>
      </c>
      <c r="E115" s="239" t="s">
        <v>391</v>
      </c>
      <c r="F115" s="215" t="s">
        <v>15</v>
      </c>
      <c r="G115" s="218" t="s">
        <v>1037</v>
      </c>
      <c r="H115" s="221" t="s">
        <v>15</v>
      </c>
    </row>
    <row r="116" spans="1:9" ht="25.5" x14ac:dyDescent="0.2">
      <c r="A116" s="201">
        <f t="shared" si="1"/>
        <v>111</v>
      </c>
      <c r="B116" s="211">
        <v>49.5</v>
      </c>
      <c r="C116" s="207" t="s">
        <v>11</v>
      </c>
      <c r="D116" s="206" t="s">
        <v>226</v>
      </c>
      <c r="E116" s="239" t="s">
        <v>392</v>
      </c>
      <c r="F116" s="216" t="s">
        <v>15</v>
      </c>
      <c r="G116" s="218" t="s">
        <v>1037</v>
      </c>
      <c r="H116" s="221" t="s">
        <v>15</v>
      </c>
    </row>
    <row r="117" spans="1:9" ht="25.5" x14ac:dyDescent="0.2">
      <c r="A117" s="201">
        <f t="shared" si="1"/>
        <v>112</v>
      </c>
      <c r="B117" s="211">
        <v>49.6</v>
      </c>
      <c r="C117" s="203" t="s">
        <v>11</v>
      </c>
      <c r="D117" s="207" t="s">
        <v>226</v>
      </c>
      <c r="E117" s="239" t="s">
        <v>393</v>
      </c>
      <c r="F117" s="217" t="s">
        <v>15</v>
      </c>
      <c r="G117" s="218" t="s">
        <v>1037</v>
      </c>
      <c r="H117" s="221" t="s">
        <v>15</v>
      </c>
    </row>
    <row r="118" spans="1:9" ht="25.5" x14ac:dyDescent="0.2">
      <c r="A118" s="201">
        <f t="shared" si="1"/>
        <v>113</v>
      </c>
      <c r="B118" s="211">
        <v>49.7</v>
      </c>
      <c r="C118" s="203" t="s">
        <v>11</v>
      </c>
      <c r="D118" s="203" t="s">
        <v>226</v>
      </c>
      <c r="E118" s="239" t="s">
        <v>394</v>
      </c>
      <c r="F118" s="215" t="s">
        <v>15</v>
      </c>
      <c r="G118" s="218" t="s">
        <v>1037</v>
      </c>
      <c r="H118" s="221" t="s">
        <v>15</v>
      </c>
    </row>
    <row r="119" spans="1:9" ht="25.5" x14ac:dyDescent="0.2">
      <c r="A119" s="201">
        <f t="shared" si="1"/>
        <v>114</v>
      </c>
      <c r="B119" s="211">
        <v>49.8</v>
      </c>
      <c r="C119" s="206" t="s">
        <v>11</v>
      </c>
      <c r="D119" s="203" t="s">
        <v>226</v>
      </c>
      <c r="E119" s="239" t="s">
        <v>395</v>
      </c>
      <c r="F119" s="215" t="s">
        <v>15</v>
      </c>
      <c r="G119" s="218" t="s">
        <v>1037</v>
      </c>
      <c r="H119" s="221" t="s">
        <v>15</v>
      </c>
    </row>
    <row r="120" spans="1:9" ht="25.5" x14ac:dyDescent="0.2">
      <c r="A120" s="201">
        <f t="shared" si="1"/>
        <v>115</v>
      </c>
      <c r="B120" s="211">
        <v>49.9</v>
      </c>
      <c r="C120" s="207" t="s">
        <v>11</v>
      </c>
      <c r="D120" s="206" t="s">
        <v>226</v>
      </c>
      <c r="E120" s="239" t="s">
        <v>396</v>
      </c>
      <c r="F120" s="216" t="s">
        <v>15</v>
      </c>
      <c r="G120" s="218" t="s">
        <v>1037</v>
      </c>
      <c r="H120" s="221" t="s">
        <v>15</v>
      </c>
    </row>
    <row r="121" spans="1:9" ht="25.5" x14ac:dyDescent="0.2">
      <c r="A121" s="201">
        <f t="shared" si="1"/>
        <v>116</v>
      </c>
      <c r="B121" s="212">
        <v>49.1</v>
      </c>
      <c r="C121" s="203" t="s">
        <v>11</v>
      </c>
      <c r="D121" s="207" t="s">
        <v>226</v>
      </c>
      <c r="E121" s="239" t="s">
        <v>397</v>
      </c>
      <c r="F121" s="217" t="s">
        <v>15</v>
      </c>
      <c r="G121" s="218" t="s">
        <v>1037</v>
      </c>
      <c r="H121" s="221" t="s">
        <v>15</v>
      </c>
    </row>
    <row r="122" spans="1:9" ht="25.5" x14ac:dyDescent="0.2">
      <c r="A122" s="201">
        <f t="shared" si="1"/>
        <v>117</v>
      </c>
      <c r="B122" s="211">
        <v>49.11</v>
      </c>
      <c r="C122" s="203" t="s">
        <v>11</v>
      </c>
      <c r="D122" s="203" t="s">
        <v>226</v>
      </c>
      <c r="E122" s="239" t="s">
        <v>398</v>
      </c>
      <c r="F122" s="215" t="s">
        <v>15</v>
      </c>
      <c r="G122" s="218" t="s">
        <v>1037</v>
      </c>
      <c r="H122" s="221" t="s">
        <v>15</v>
      </c>
    </row>
    <row r="123" spans="1:9" ht="25.5" x14ac:dyDescent="0.2">
      <c r="A123" s="201">
        <f t="shared" si="1"/>
        <v>118</v>
      </c>
      <c r="B123" s="211">
        <v>49.12</v>
      </c>
      <c r="C123" s="206" t="s">
        <v>11</v>
      </c>
      <c r="D123" s="203" t="s">
        <v>226</v>
      </c>
      <c r="E123" s="239" t="s">
        <v>399</v>
      </c>
      <c r="F123" s="215" t="s">
        <v>15</v>
      </c>
      <c r="G123" s="218" t="s">
        <v>1037</v>
      </c>
      <c r="H123" s="221" t="s">
        <v>15</v>
      </c>
    </row>
    <row r="124" spans="1:9" ht="25.5" x14ac:dyDescent="0.2">
      <c r="A124" s="201">
        <f t="shared" si="1"/>
        <v>119</v>
      </c>
      <c r="B124" s="211">
        <v>49.14</v>
      </c>
      <c r="C124" s="207" t="s">
        <v>11</v>
      </c>
      <c r="D124" s="206" t="s">
        <v>226</v>
      </c>
      <c r="E124" s="239" t="s">
        <v>400</v>
      </c>
      <c r="F124" s="216" t="s">
        <v>15</v>
      </c>
      <c r="G124" s="218" t="s">
        <v>1037</v>
      </c>
      <c r="H124" s="221" t="s">
        <v>15</v>
      </c>
    </row>
    <row r="125" spans="1:9" ht="25.5" x14ac:dyDescent="0.2">
      <c r="A125" s="201">
        <f t="shared" si="1"/>
        <v>120</v>
      </c>
      <c r="B125" s="211">
        <v>49.16</v>
      </c>
      <c r="C125" s="203" t="s">
        <v>11</v>
      </c>
      <c r="D125" s="207" t="s">
        <v>226</v>
      </c>
      <c r="E125" s="239" t="s">
        <v>401</v>
      </c>
      <c r="F125" s="217" t="s">
        <v>14</v>
      </c>
      <c r="G125" s="236" t="s">
        <v>975</v>
      </c>
      <c r="H125" s="221" t="s">
        <v>231</v>
      </c>
      <c r="I125" s="250"/>
    </row>
    <row r="126" spans="1:9" ht="25.5" x14ac:dyDescent="0.2">
      <c r="A126" s="201">
        <f t="shared" si="1"/>
        <v>121</v>
      </c>
      <c r="B126" s="211">
        <v>49.17</v>
      </c>
      <c r="C126" s="203" t="s">
        <v>11</v>
      </c>
      <c r="D126" s="203" t="s">
        <v>226</v>
      </c>
      <c r="E126" s="239" t="s">
        <v>402</v>
      </c>
      <c r="F126" s="215" t="s">
        <v>15</v>
      </c>
      <c r="G126" s="218" t="s">
        <v>1037</v>
      </c>
      <c r="H126" s="221" t="s">
        <v>15</v>
      </c>
    </row>
    <row r="127" spans="1:9" ht="38.25" x14ac:dyDescent="0.2">
      <c r="A127" s="201">
        <f t="shared" si="1"/>
        <v>122</v>
      </c>
      <c r="B127" s="211">
        <v>117.111</v>
      </c>
      <c r="C127" s="206" t="s">
        <v>11</v>
      </c>
      <c r="D127" s="203" t="s">
        <v>226</v>
      </c>
      <c r="E127" s="239" t="s">
        <v>1331</v>
      </c>
      <c r="F127" s="215" t="s">
        <v>15</v>
      </c>
      <c r="G127" s="218" t="s">
        <v>1037</v>
      </c>
      <c r="H127" s="221" t="s">
        <v>15</v>
      </c>
    </row>
    <row r="128" spans="1:9" ht="25.5" x14ac:dyDescent="0.2">
      <c r="A128" s="201">
        <f t="shared" si="1"/>
        <v>123</v>
      </c>
      <c r="B128" s="213" t="s">
        <v>403</v>
      </c>
      <c r="C128" s="207" t="s">
        <v>11</v>
      </c>
      <c r="D128" s="206" t="s">
        <v>225</v>
      </c>
      <c r="E128" s="242" t="s">
        <v>404</v>
      </c>
      <c r="F128" s="216" t="s">
        <v>14</v>
      </c>
      <c r="G128" s="236" t="s">
        <v>760</v>
      </c>
      <c r="H128" s="221" t="s">
        <v>231</v>
      </c>
    </row>
    <row r="129" spans="1:9" x14ac:dyDescent="0.2">
      <c r="A129" s="201">
        <f t="shared" si="1"/>
        <v>124</v>
      </c>
      <c r="B129" s="213" t="s">
        <v>405</v>
      </c>
      <c r="C129" s="203" t="s">
        <v>11</v>
      </c>
      <c r="D129" s="207" t="s">
        <v>225</v>
      </c>
      <c r="E129" s="243" t="s">
        <v>406</v>
      </c>
      <c r="F129" s="217" t="s">
        <v>14</v>
      </c>
      <c r="G129" s="236" t="s">
        <v>760</v>
      </c>
      <c r="H129" s="221" t="s">
        <v>231</v>
      </c>
      <c r="I129" s="250"/>
    </row>
    <row r="130" spans="1:9" ht="25.5" x14ac:dyDescent="0.2">
      <c r="A130" s="201">
        <f t="shared" si="1"/>
        <v>125</v>
      </c>
      <c r="B130" s="213" t="s">
        <v>407</v>
      </c>
      <c r="C130" s="203" t="s">
        <v>11</v>
      </c>
      <c r="D130" s="203" t="s">
        <v>225</v>
      </c>
      <c r="E130" s="241" t="s">
        <v>408</v>
      </c>
      <c r="F130" s="215" t="s">
        <v>15</v>
      </c>
      <c r="G130" s="218" t="s">
        <v>1037</v>
      </c>
      <c r="H130" s="221" t="s">
        <v>15</v>
      </c>
    </row>
    <row r="131" spans="1:9" ht="25.5" x14ac:dyDescent="0.2">
      <c r="A131" s="204">
        <f t="shared" si="1"/>
        <v>126</v>
      </c>
      <c r="B131" s="213" t="s">
        <v>409</v>
      </c>
      <c r="C131" s="206" t="s">
        <v>11</v>
      </c>
      <c r="D131" s="203" t="s">
        <v>225</v>
      </c>
      <c r="E131" s="241" t="s">
        <v>410</v>
      </c>
      <c r="F131" s="215" t="s">
        <v>15</v>
      </c>
      <c r="G131" s="218" t="s">
        <v>1037</v>
      </c>
      <c r="H131" s="221" t="s">
        <v>15</v>
      </c>
    </row>
    <row r="132" spans="1:9" ht="25.5" x14ac:dyDescent="0.2">
      <c r="A132" s="204">
        <f t="shared" si="1"/>
        <v>127</v>
      </c>
      <c r="B132" s="213" t="s">
        <v>411</v>
      </c>
      <c r="C132" s="207" t="s">
        <v>11</v>
      </c>
      <c r="D132" s="206" t="s">
        <v>225</v>
      </c>
      <c r="E132" s="242" t="s">
        <v>412</v>
      </c>
      <c r="F132" s="216" t="s">
        <v>15</v>
      </c>
      <c r="G132" s="218" t="s">
        <v>1037</v>
      </c>
      <c r="H132" s="221" t="s">
        <v>15</v>
      </c>
    </row>
    <row r="133" spans="1:9" ht="25.5" x14ac:dyDescent="0.2">
      <c r="A133" s="204">
        <f t="shared" si="1"/>
        <v>128</v>
      </c>
      <c r="B133" s="210" t="s">
        <v>413</v>
      </c>
      <c r="C133" s="203" t="s">
        <v>11</v>
      </c>
      <c r="D133" s="207" t="s">
        <v>225</v>
      </c>
      <c r="E133" s="243" t="s">
        <v>414</v>
      </c>
      <c r="F133" s="217" t="s">
        <v>14</v>
      </c>
      <c r="G133" s="236" t="s">
        <v>765</v>
      </c>
      <c r="H133" s="221" t="s">
        <v>231</v>
      </c>
    </row>
    <row r="134" spans="1:9" ht="76.5" x14ac:dyDescent="0.2">
      <c r="A134" s="204">
        <f t="shared" si="1"/>
        <v>129</v>
      </c>
      <c r="B134" s="209" t="s">
        <v>834</v>
      </c>
      <c r="C134" s="204" t="s">
        <v>12</v>
      </c>
      <c r="D134" s="204" t="s">
        <v>223</v>
      </c>
      <c r="E134" s="239" t="s">
        <v>833</v>
      </c>
      <c r="F134" s="219" t="s">
        <v>15</v>
      </c>
      <c r="G134" s="218" t="s">
        <v>1037</v>
      </c>
      <c r="H134" s="222" t="s">
        <v>231</v>
      </c>
      <c r="I134" s="245"/>
    </row>
    <row r="135" spans="1:9" ht="102" x14ac:dyDescent="0.2">
      <c r="A135" s="204">
        <f t="shared" si="1"/>
        <v>130</v>
      </c>
      <c r="B135" s="209" t="s">
        <v>835</v>
      </c>
      <c r="C135" s="204" t="s">
        <v>12</v>
      </c>
      <c r="D135" s="204" t="s">
        <v>223</v>
      </c>
      <c r="E135" s="239" t="s">
        <v>830</v>
      </c>
      <c r="F135" s="220" t="s">
        <v>15</v>
      </c>
      <c r="G135" s="218" t="s">
        <v>1037</v>
      </c>
      <c r="H135" s="221" t="s">
        <v>231</v>
      </c>
    </row>
    <row r="136" spans="1:9" ht="76.5" x14ac:dyDescent="0.2">
      <c r="A136" s="204">
        <f t="shared" si="1"/>
        <v>131</v>
      </c>
      <c r="B136" s="209" t="s">
        <v>832</v>
      </c>
      <c r="C136" s="204" t="s">
        <v>12</v>
      </c>
      <c r="D136" s="204" t="s">
        <v>223</v>
      </c>
      <c r="E136" s="239" t="s">
        <v>831</v>
      </c>
      <c r="F136" s="253" t="s">
        <v>15</v>
      </c>
      <c r="G136" s="254" t="s">
        <v>1037</v>
      </c>
      <c r="H136" s="255" t="s">
        <v>15</v>
      </c>
    </row>
    <row r="137" spans="1:9" ht="90" thickBot="1" x14ac:dyDescent="0.25">
      <c r="A137" s="204">
        <v>132</v>
      </c>
      <c r="B137" s="209" t="s">
        <v>1110</v>
      </c>
      <c r="C137" s="207" t="s">
        <v>11</v>
      </c>
      <c r="D137" s="206" t="s">
        <v>226</v>
      </c>
      <c r="E137" s="251" t="s">
        <v>1111</v>
      </c>
      <c r="F137" s="256" t="s">
        <v>15</v>
      </c>
      <c r="G137" s="257" t="s">
        <v>1037</v>
      </c>
      <c r="H137" s="258" t="s">
        <v>231</v>
      </c>
    </row>
  </sheetData>
  <mergeCells count="5">
    <mergeCell ref="F4:G4"/>
    <mergeCell ref="A1:C1"/>
    <mergeCell ref="A2:C2"/>
    <mergeCell ref="D1:E1"/>
    <mergeCell ref="D2:E2"/>
  </mergeCells>
  <dataValidations count="2">
    <dataValidation type="list" allowBlank="1" showInputMessage="1" showErrorMessage="1" sqref="C42:D93 C97:D100 D9">
      <formula1>#N/A</formula1>
    </dataValidation>
    <dataValidation type="list" allowBlank="1" showInputMessage="1" showErrorMessage="1" sqref="C112:D133 F112:F133 C103:D104 F97:F100 F92 C19:D19 F103:F104 F42:F90 C9:C10 D10 C137">
      <formula1>#REF!</formula1>
    </dataValidation>
  </dataValidations>
  <pageMargins left="0.7" right="0.7" top="0.75" bottom="0.75" header="0.3" footer="0.3"/>
  <pageSetup paperSize="5" fitToHeight="0" orientation="landscape" r:id="rId1"/>
  <headerFooter>
    <oddHeader>&amp;C&amp;"Arial,Bold"&amp;14&amp;ULaws
&amp;"Arial,Regular"&amp;12&amp;U(Study Step 1: Agency Legal Directives, Plan and Resources)&amp;RJanuary 2018 PER</oddHeader>
    <oddFooter>&amp;RThe contents of this chart are considered sworn testimony from the Agency Director.</oddFooter>
  </headerFooter>
  <ignoredErrors>
    <ignoredError sqref="B7" twoDigitTextYear="1"/>
  </ignoredErrors>
  <extLst>
    <ext xmlns:x14="http://schemas.microsoft.com/office/spreadsheetml/2009/9/main" uri="{CCE6A557-97BC-4b89-ADB6-D9C93CAAB3DF}">
      <x14:dataValidations xmlns:xm="http://schemas.microsoft.com/office/excel/2006/main" count="5">
        <x14:dataValidation type="list" allowBlank="1" showInputMessage="1" showErrorMessage="1">
          <x14:formula1>
            <xm:f>'Drop Down Options'!$C$33:$C$35</xm:f>
          </x14:formula1>
          <xm:sqref>C107:C111</xm:sqref>
        </x14:dataValidation>
        <x14:dataValidation type="list" allowBlank="1" showInputMessage="1" showErrorMessage="1">
          <x14:formula1>
            <xm:f>'Drop Down Options'!$A$7:$A$9</xm:f>
          </x14:formula1>
          <xm:sqref>D105:D111 D94:D96 D101:D102 D6:D8 D20:D41 D11:D18 D137</xm:sqref>
        </x14:dataValidation>
        <x14:dataValidation type="list" allowBlank="1" showInputMessage="1" showErrorMessage="1">
          <x14:formula1>
            <xm:f>'Drop Down Options'!$A$12:$A$13</xm:f>
          </x14:formula1>
          <xm:sqref>F105:F111 F101:F102 F93:F96 F91 F6:F41</xm:sqref>
        </x14:dataValidation>
        <x14:dataValidation type="list" allowBlank="1" showInputMessage="1" showErrorMessage="1">
          <x14:formula1>
            <xm:f>'Drop Down Options'!$A$3:$A$4</xm:f>
          </x14:formula1>
          <xm:sqref>C105:C106 C94:C96 C101:C102 C6:C8 C20:C41 C11:C18</xm:sqref>
        </x14:dataValidation>
        <x14:dataValidation type="list" allowBlank="1" showInputMessage="1" showErrorMessage="1">
          <x14:formula1>
            <xm:f>'Drop Down Options'!$A$16:$A$19</xm:f>
          </x14:formula1>
          <xm:sqref>H6:H137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30"/>
  <sheetViews>
    <sheetView tabSelected="1" zoomScaleNormal="100" workbookViewId="0">
      <selection activeCell="E5" sqref="E5"/>
    </sheetView>
  </sheetViews>
  <sheetFormatPr defaultColWidth="9.140625" defaultRowHeight="12.75" x14ac:dyDescent="0.2"/>
  <cols>
    <col min="1" max="1" width="6.42578125" style="290" bestFit="1" customWidth="1"/>
    <col min="2" max="2" width="30.7109375" style="289" customWidth="1"/>
    <col min="3" max="3" width="49.85546875" style="289" customWidth="1"/>
    <col min="4" max="4" width="23.140625" style="289" customWidth="1"/>
    <col min="5" max="5" width="65.7109375" style="290" customWidth="1"/>
    <col min="6" max="6" width="14.7109375" style="290" customWidth="1"/>
    <col min="7" max="7" width="14.42578125" style="21" customWidth="1"/>
    <col min="8" max="8" width="10.85546875" style="21" customWidth="1"/>
    <col min="9" max="9" width="9.85546875" style="21" customWidth="1"/>
    <col min="10" max="10" width="12.28515625" style="21" customWidth="1"/>
    <col min="11" max="11" width="10" style="21" customWidth="1"/>
    <col min="12" max="12" width="9.42578125" style="21" customWidth="1"/>
    <col min="13" max="13" width="23.28515625" style="290" customWidth="1"/>
    <col min="14" max="14" width="18.5703125" style="290" customWidth="1"/>
    <col min="15" max="16384" width="9.140625" style="290"/>
  </cols>
  <sheetData>
    <row r="1" spans="1:13" x14ac:dyDescent="0.2">
      <c r="B1" s="141" t="s">
        <v>0</v>
      </c>
      <c r="C1" s="431" t="s">
        <v>1332</v>
      </c>
      <c r="D1" s="431"/>
      <c r="E1" s="291"/>
      <c r="F1" s="291"/>
      <c r="G1" s="200"/>
      <c r="H1" s="200"/>
      <c r="K1" s="223"/>
    </row>
    <row r="2" spans="1:13" x14ac:dyDescent="0.2">
      <c r="B2" s="141" t="s">
        <v>1</v>
      </c>
      <c r="C2" s="433">
        <v>43168</v>
      </c>
      <c r="D2" s="433"/>
      <c r="E2" s="291"/>
      <c r="F2" s="291"/>
      <c r="G2" s="200"/>
      <c r="H2" s="200"/>
      <c r="K2" s="224"/>
    </row>
    <row r="3" spans="1:13" x14ac:dyDescent="0.2">
      <c r="B3" s="142"/>
      <c r="C3" s="4"/>
      <c r="D3" s="4"/>
      <c r="E3" s="291"/>
      <c r="F3" s="291"/>
      <c r="G3" s="200"/>
      <c r="H3" s="200"/>
      <c r="K3" s="224"/>
    </row>
    <row r="4" spans="1:13" ht="153" x14ac:dyDescent="0.2">
      <c r="A4" s="8" t="s">
        <v>5</v>
      </c>
      <c r="B4" s="143" t="s">
        <v>32</v>
      </c>
      <c r="C4" s="143" t="s">
        <v>33</v>
      </c>
      <c r="D4" s="143" t="s">
        <v>141</v>
      </c>
      <c r="E4" s="8" t="s">
        <v>171</v>
      </c>
      <c r="F4" s="25" t="s">
        <v>274</v>
      </c>
      <c r="G4" s="72" t="s">
        <v>170</v>
      </c>
      <c r="H4" s="22" t="s">
        <v>129</v>
      </c>
      <c r="I4" s="22" t="s">
        <v>130</v>
      </c>
      <c r="J4" s="22" t="s">
        <v>124</v>
      </c>
      <c r="K4" s="22" t="s">
        <v>131</v>
      </c>
      <c r="L4" s="22" t="s">
        <v>157</v>
      </c>
      <c r="M4" s="8" t="s">
        <v>246</v>
      </c>
    </row>
    <row r="5" spans="1:13" ht="58.5" customHeight="1" x14ac:dyDescent="0.2">
      <c r="A5" s="102">
        <v>1</v>
      </c>
      <c r="B5" s="144" t="s">
        <v>1173</v>
      </c>
      <c r="C5" s="144" t="s">
        <v>1174</v>
      </c>
      <c r="D5" s="144" t="s">
        <v>243</v>
      </c>
      <c r="E5" s="68" t="s">
        <v>1220</v>
      </c>
      <c r="F5" s="68" t="s">
        <v>1354</v>
      </c>
      <c r="G5" s="102" t="s">
        <v>14</v>
      </c>
      <c r="H5" s="102" t="s">
        <v>14</v>
      </c>
      <c r="I5" s="102" t="s">
        <v>14</v>
      </c>
      <c r="J5" s="102" t="s">
        <v>15</v>
      </c>
      <c r="K5" s="102" t="s">
        <v>14</v>
      </c>
      <c r="L5" s="102" t="s">
        <v>15</v>
      </c>
      <c r="M5" s="68" t="s">
        <v>257</v>
      </c>
    </row>
    <row r="6" spans="1:13" ht="125.25" customHeight="1" x14ac:dyDescent="0.2">
      <c r="A6" s="102">
        <v>2</v>
      </c>
      <c r="B6" s="144" t="s">
        <v>1222</v>
      </c>
      <c r="C6" s="144" t="s">
        <v>1077</v>
      </c>
      <c r="D6" s="144" t="s">
        <v>243</v>
      </c>
      <c r="E6" s="68" t="s">
        <v>1221</v>
      </c>
      <c r="F6" s="68" t="s">
        <v>504</v>
      </c>
      <c r="G6" s="102" t="s">
        <v>15</v>
      </c>
      <c r="H6" s="102" t="s">
        <v>15</v>
      </c>
      <c r="I6" s="102" t="s">
        <v>14</v>
      </c>
      <c r="J6" s="102" t="s">
        <v>15</v>
      </c>
      <c r="K6" s="102" t="s">
        <v>15</v>
      </c>
      <c r="L6" s="102" t="s">
        <v>15</v>
      </c>
      <c r="M6" s="68" t="s">
        <v>257</v>
      </c>
    </row>
    <row r="7" spans="1:13" ht="84" customHeight="1" x14ac:dyDescent="0.2">
      <c r="A7" s="214">
        <v>3</v>
      </c>
      <c r="B7" s="359" t="s">
        <v>1223</v>
      </c>
      <c r="C7" s="359" t="s">
        <v>1048</v>
      </c>
      <c r="D7" s="144" t="s">
        <v>244</v>
      </c>
      <c r="E7" s="225" t="s">
        <v>1269</v>
      </c>
      <c r="F7" s="288" t="s">
        <v>504</v>
      </c>
      <c r="G7" s="102" t="s">
        <v>14</v>
      </c>
      <c r="H7" s="102" t="s">
        <v>14</v>
      </c>
      <c r="I7" s="102" t="s">
        <v>14</v>
      </c>
      <c r="J7" s="102" t="s">
        <v>15</v>
      </c>
      <c r="K7" s="102" t="s">
        <v>15</v>
      </c>
      <c r="L7" s="102" t="s">
        <v>15</v>
      </c>
      <c r="M7" s="288" t="s">
        <v>257</v>
      </c>
    </row>
    <row r="8" spans="1:13" ht="127.5" customHeight="1" x14ac:dyDescent="0.2">
      <c r="A8" s="214">
        <v>4</v>
      </c>
      <c r="B8" s="359" t="s">
        <v>1224</v>
      </c>
      <c r="C8" s="359" t="s">
        <v>1051</v>
      </c>
      <c r="D8" s="144" t="s">
        <v>243</v>
      </c>
      <c r="E8" s="225" t="s">
        <v>1225</v>
      </c>
      <c r="F8" s="288" t="s">
        <v>504</v>
      </c>
      <c r="G8" s="102" t="s">
        <v>14</v>
      </c>
      <c r="H8" s="102" t="s">
        <v>15</v>
      </c>
      <c r="I8" s="102" t="s">
        <v>14</v>
      </c>
      <c r="J8" s="102" t="s">
        <v>15</v>
      </c>
      <c r="K8" s="102" t="s">
        <v>15</v>
      </c>
      <c r="L8" s="102" t="s">
        <v>15</v>
      </c>
      <c r="M8" s="288" t="s">
        <v>257</v>
      </c>
    </row>
    <row r="9" spans="1:13" ht="76.5" x14ac:dyDescent="0.2">
      <c r="A9" s="214">
        <v>5</v>
      </c>
      <c r="B9" s="359" t="s">
        <v>1226</v>
      </c>
      <c r="C9" s="359" t="s">
        <v>1052</v>
      </c>
      <c r="D9" s="144" t="s">
        <v>243</v>
      </c>
      <c r="E9" s="225" t="s">
        <v>257</v>
      </c>
      <c r="F9" s="288" t="s">
        <v>504</v>
      </c>
      <c r="G9" s="102" t="s">
        <v>15</v>
      </c>
      <c r="H9" s="102" t="s">
        <v>15</v>
      </c>
      <c r="I9" s="102" t="s">
        <v>15</v>
      </c>
      <c r="J9" s="102" t="s">
        <v>15</v>
      </c>
      <c r="K9" s="102" t="s">
        <v>15</v>
      </c>
      <c r="L9" s="102" t="s">
        <v>15</v>
      </c>
      <c r="M9" s="288" t="s">
        <v>1206</v>
      </c>
    </row>
    <row r="10" spans="1:13" ht="74.25" customHeight="1" x14ac:dyDescent="0.2">
      <c r="A10" s="214">
        <v>6</v>
      </c>
      <c r="B10" s="359" t="s">
        <v>1227</v>
      </c>
      <c r="C10" s="359" t="s">
        <v>1112</v>
      </c>
      <c r="D10" s="144" t="s">
        <v>244</v>
      </c>
      <c r="E10" s="225" t="s">
        <v>1228</v>
      </c>
      <c r="F10" s="288" t="s">
        <v>504</v>
      </c>
      <c r="G10" s="102" t="s">
        <v>15</v>
      </c>
      <c r="H10" s="102" t="s">
        <v>15</v>
      </c>
      <c r="I10" s="102" t="s">
        <v>15</v>
      </c>
      <c r="J10" s="102" t="s">
        <v>15</v>
      </c>
      <c r="K10" s="102" t="s">
        <v>15</v>
      </c>
      <c r="L10" s="102" t="s">
        <v>15</v>
      </c>
      <c r="M10" s="288" t="s">
        <v>1206</v>
      </c>
    </row>
    <row r="11" spans="1:13" ht="38.25" customHeight="1" x14ac:dyDescent="0.2">
      <c r="A11" s="214">
        <v>7</v>
      </c>
      <c r="B11" s="359" t="s">
        <v>1188</v>
      </c>
      <c r="C11" s="262" t="s">
        <v>1055</v>
      </c>
      <c r="D11" s="144" t="s">
        <v>243</v>
      </c>
      <c r="E11" s="225" t="s">
        <v>1252</v>
      </c>
      <c r="F11" s="288" t="s">
        <v>504</v>
      </c>
      <c r="G11" s="102" t="s">
        <v>15</v>
      </c>
      <c r="H11" s="102" t="s">
        <v>15</v>
      </c>
      <c r="I11" s="102" t="s">
        <v>15</v>
      </c>
      <c r="J11" s="102" t="s">
        <v>15</v>
      </c>
      <c r="K11" s="102" t="s">
        <v>15</v>
      </c>
      <c r="L11" s="102" t="s">
        <v>15</v>
      </c>
      <c r="M11" s="288" t="s">
        <v>1056</v>
      </c>
    </row>
    <row r="12" spans="1:13" ht="51" x14ac:dyDescent="0.2">
      <c r="A12" s="214">
        <v>8</v>
      </c>
      <c r="B12" s="359" t="s">
        <v>1229</v>
      </c>
      <c r="C12" s="262" t="s">
        <v>1057</v>
      </c>
      <c r="D12" s="144" t="s">
        <v>243</v>
      </c>
      <c r="E12" s="225" t="s">
        <v>1254</v>
      </c>
      <c r="F12" s="288" t="s">
        <v>504</v>
      </c>
      <c r="G12" s="102" t="s">
        <v>15</v>
      </c>
      <c r="H12" s="102" t="s">
        <v>15</v>
      </c>
      <c r="I12" s="102" t="s">
        <v>15</v>
      </c>
      <c r="J12" s="102" t="s">
        <v>15</v>
      </c>
      <c r="K12" s="102" t="s">
        <v>15</v>
      </c>
      <c r="L12" s="102" t="s">
        <v>15</v>
      </c>
      <c r="M12" s="288" t="s">
        <v>257</v>
      </c>
    </row>
    <row r="13" spans="1:13" ht="35.25" customHeight="1" x14ac:dyDescent="0.2">
      <c r="A13" s="214">
        <v>9</v>
      </c>
      <c r="B13" s="359" t="s">
        <v>1189</v>
      </c>
      <c r="C13" s="359" t="s">
        <v>1067</v>
      </c>
      <c r="D13" s="144" t="s">
        <v>243</v>
      </c>
      <c r="E13" s="225" t="s">
        <v>1333</v>
      </c>
      <c r="F13" s="288" t="s">
        <v>504</v>
      </c>
      <c r="G13" s="102" t="s">
        <v>15</v>
      </c>
      <c r="H13" s="102" t="s">
        <v>15</v>
      </c>
      <c r="I13" s="102" t="s">
        <v>15</v>
      </c>
      <c r="J13" s="102" t="s">
        <v>15</v>
      </c>
      <c r="K13" s="102" t="s">
        <v>15</v>
      </c>
      <c r="L13" s="102" t="s">
        <v>15</v>
      </c>
      <c r="M13" s="288" t="s">
        <v>257</v>
      </c>
    </row>
    <row r="14" spans="1:13" ht="49.5" customHeight="1" x14ac:dyDescent="0.2">
      <c r="A14" s="214">
        <v>10</v>
      </c>
      <c r="B14" s="359" t="s">
        <v>1190</v>
      </c>
      <c r="C14" s="359" t="s">
        <v>1068</v>
      </c>
      <c r="D14" s="144" t="s">
        <v>243</v>
      </c>
      <c r="E14" s="225" t="s">
        <v>1255</v>
      </c>
      <c r="F14" s="288" t="s">
        <v>504</v>
      </c>
      <c r="G14" s="102" t="s">
        <v>15</v>
      </c>
      <c r="H14" s="102" t="s">
        <v>15</v>
      </c>
      <c r="I14" s="102" t="s">
        <v>15</v>
      </c>
      <c r="J14" s="102" t="s">
        <v>15</v>
      </c>
      <c r="K14" s="102" t="s">
        <v>15</v>
      </c>
      <c r="L14" s="102" t="s">
        <v>15</v>
      </c>
      <c r="M14" s="288" t="s">
        <v>257</v>
      </c>
    </row>
    <row r="15" spans="1:13" ht="44.25" customHeight="1" x14ac:dyDescent="0.2">
      <c r="A15" s="214">
        <v>11</v>
      </c>
      <c r="B15" s="359" t="s">
        <v>1191</v>
      </c>
      <c r="C15" s="359" t="s">
        <v>1069</v>
      </c>
      <c r="D15" s="144" t="s">
        <v>243</v>
      </c>
      <c r="E15" s="225" t="s">
        <v>1256</v>
      </c>
      <c r="F15" s="288" t="s">
        <v>504</v>
      </c>
      <c r="G15" s="102" t="s">
        <v>15</v>
      </c>
      <c r="H15" s="102" t="s">
        <v>15</v>
      </c>
      <c r="I15" s="102" t="s">
        <v>14</v>
      </c>
      <c r="J15" s="102" t="s">
        <v>15</v>
      </c>
      <c r="K15" s="102" t="s">
        <v>15</v>
      </c>
      <c r="L15" s="102" t="s">
        <v>15</v>
      </c>
      <c r="M15" s="288" t="s">
        <v>257</v>
      </c>
    </row>
    <row r="16" spans="1:13" ht="41.25" customHeight="1" x14ac:dyDescent="0.2">
      <c r="A16" s="214">
        <v>12</v>
      </c>
      <c r="B16" s="359" t="s">
        <v>1192</v>
      </c>
      <c r="C16" s="359" t="s">
        <v>1076</v>
      </c>
      <c r="D16" s="144" t="s">
        <v>243</v>
      </c>
      <c r="E16" s="225" t="s">
        <v>1257</v>
      </c>
      <c r="F16" s="288" t="s">
        <v>504</v>
      </c>
      <c r="G16" s="102" t="s">
        <v>15</v>
      </c>
      <c r="H16" s="102" t="s">
        <v>15</v>
      </c>
      <c r="I16" s="102" t="s">
        <v>14</v>
      </c>
      <c r="J16" s="102" t="s">
        <v>15</v>
      </c>
      <c r="K16" s="102" t="s">
        <v>15</v>
      </c>
      <c r="L16" s="102" t="s">
        <v>15</v>
      </c>
      <c r="M16" s="288" t="s">
        <v>257</v>
      </c>
    </row>
    <row r="17" spans="1:13" ht="115.5" customHeight="1" x14ac:dyDescent="0.2">
      <c r="A17" s="214">
        <v>13</v>
      </c>
      <c r="B17" s="252" t="s">
        <v>1230</v>
      </c>
      <c r="C17" s="359" t="s">
        <v>1078</v>
      </c>
      <c r="D17" s="144" t="s">
        <v>243</v>
      </c>
      <c r="E17" s="225" t="s">
        <v>257</v>
      </c>
      <c r="F17" s="288" t="s">
        <v>504</v>
      </c>
      <c r="G17" s="102" t="s">
        <v>15</v>
      </c>
      <c r="H17" s="102" t="s">
        <v>15</v>
      </c>
      <c r="I17" s="102" t="s">
        <v>14</v>
      </c>
      <c r="J17" s="102" t="s">
        <v>15</v>
      </c>
      <c r="K17" s="102" t="s">
        <v>15</v>
      </c>
      <c r="L17" s="102" t="s">
        <v>15</v>
      </c>
      <c r="M17" s="288" t="s">
        <v>257</v>
      </c>
    </row>
    <row r="18" spans="1:13" ht="45.75" customHeight="1" x14ac:dyDescent="0.2">
      <c r="A18" s="214">
        <v>14</v>
      </c>
      <c r="B18" s="252" t="s">
        <v>1193</v>
      </c>
      <c r="C18" s="359" t="s">
        <v>1079</v>
      </c>
      <c r="D18" s="144" t="s">
        <v>243</v>
      </c>
      <c r="E18" s="225" t="s">
        <v>1258</v>
      </c>
      <c r="F18" s="288" t="s">
        <v>504</v>
      </c>
      <c r="G18" s="102" t="s">
        <v>15</v>
      </c>
      <c r="H18" s="102" t="s">
        <v>15</v>
      </c>
      <c r="I18" s="102" t="s">
        <v>14</v>
      </c>
      <c r="J18" s="102" t="s">
        <v>15</v>
      </c>
      <c r="K18" s="102" t="s">
        <v>15</v>
      </c>
      <c r="L18" s="102" t="s">
        <v>15</v>
      </c>
      <c r="M18" s="288" t="s">
        <v>257</v>
      </c>
    </row>
    <row r="19" spans="1:13" ht="84" customHeight="1" x14ac:dyDescent="0.2">
      <c r="A19" s="214">
        <v>15</v>
      </c>
      <c r="B19" s="359" t="s">
        <v>1259</v>
      </c>
      <c r="C19" s="144" t="s">
        <v>1175</v>
      </c>
      <c r="D19" s="144" t="s">
        <v>243</v>
      </c>
      <c r="E19" s="225" t="s">
        <v>257</v>
      </c>
      <c r="F19" s="225" t="s">
        <v>1368</v>
      </c>
      <c r="G19" s="102" t="s">
        <v>14</v>
      </c>
      <c r="H19" s="102" t="s">
        <v>14</v>
      </c>
      <c r="I19" s="102" t="s">
        <v>14</v>
      </c>
      <c r="J19" s="102" t="s">
        <v>15</v>
      </c>
      <c r="K19" s="102" t="s">
        <v>15</v>
      </c>
      <c r="L19" s="102" t="s">
        <v>15</v>
      </c>
      <c r="M19" s="288" t="s">
        <v>257</v>
      </c>
    </row>
    <row r="20" spans="1:13" ht="126" customHeight="1" x14ac:dyDescent="0.2">
      <c r="A20" s="214">
        <v>16</v>
      </c>
      <c r="B20" s="359" t="s">
        <v>1260</v>
      </c>
      <c r="C20" s="359" t="s">
        <v>1081</v>
      </c>
      <c r="D20" s="144" t="s">
        <v>243</v>
      </c>
      <c r="E20" s="225" t="s">
        <v>1231</v>
      </c>
      <c r="F20" s="288" t="s">
        <v>504</v>
      </c>
      <c r="G20" s="102" t="s">
        <v>15</v>
      </c>
      <c r="H20" s="102" t="s">
        <v>15</v>
      </c>
      <c r="I20" s="102" t="s">
        <v>14</v>
      </c>
      <c r="J20" s="102" t="s">
        <v>15</v>
      </c>
      <c r="K20" s="102" t="s">
        <v>15</v>
      </c>
      <c r="L20" s="102" t="s">
        <v>15</v>
      </c>
      <c r="M20" s="288" t="s">
        <v>257</v>
      </c>
    </row>
    <row r="21" spans="1:13" s="291" customFormat="1" ht="124.5" customHeight="1" x14ac:dyDescent="0.2">
      <c r="A21" s="102">
        <v>17</v>
      </c>
      <c r="B21" s="144" t="s">
        <v>1195</v>
      </c>
      <c r="C21" s="144" t="s">
        <v>770</v>
      </c>
      <c r="D21" s="144" t="s">
        <v>245</v>
      </c>
      <c r="E21" s="68" t="s">
        <v>1321</v>
      </c>
      <c r="F21" s="68" t="s">
        <v>1353</v>
      </c>
      <c r="G21" s="102" t="s">
        <v>14</v>
      </c>
      <c r="H21" s="102" t="s">
        <v>14</v>
      </c>
      <c r="I21" s="102" t="s">
        <v>14</v>
      </c>
      <c r="J21" s="102" t="s">
        <v>15</v>
      </c>
      <c r="K21" s="102" t="s">
        <v>14</v>
      </c>
      <c r="L21" s="102" t="s">
        <v>15</v>
      </c>
      <c r="M21" s="68" t="s">
        <v>257</v>
      </c>
    </row>
    <row r="22" spans="1:13" s="291" customFormat="1" ht="85.5" customHeight="1" x14ac:dyDescent="0.2">
      <c r="A22" s="102">
        <v>18</v>
      </c>
      <c r="B22" s="144" t="s">
        <v>1196</v>
      </c>
      <c r="C22" s="144" t="s">
        <v>770</v>
      </c>
      <c r="D22" s="144" t="s">
        <v>245</v>
      </c>
      <c r="E22" s="68" t="s">
        <v>1322</v>
      </c>
      <c r="F22" s="68" t="s">
        <v>1353</v>
      </c>
      <c r="G22" s="102" t="s">
        <v>14</v>
      </c>
      <c r="H22" s="102" t="s">
        <v>14</v>
      </c>
      <c r="I22" s="102" t="s">
        <v>14</v>
      </c>
      <c r="J22" s="102" t="s">
        <v>15</v>
      </c>
      <c r="K22" s="102" t="s">
        <v>14</v>
      </c>
      <c r="L22" s="102" t="s">
        <v>15</v>
      </c>
      <c r="M22" s="68" t="s">
        <v>257</v>
      </c>
    </row>
    <row r="23" spans="1:13" ht="57" customHeight="1" x14ac:dyDescent="0.2">
      <c r="A23" s="102">
        <v>19</v>
      </c>
      <c r="B23" s="144" t="s">
        <v>1176</v>
      </c>
      <c r="C23" s="144" t="s">
        <v>1070</v>
      </c>
      <c r="D23" s="144" t="s">
        <v>243</v>
      </c>
      <c r="E23" s="68" t="s">
        <v>1232</v>
      </c>
      <c r="F23" s="68" t="s">
        <v>1353</v>
      </c>
      <c r="G23" s="102" t="s">
        <v>14</v>
      </c>
      <c r="H23" s="102" t="s">
        <v>14</v>
      </c>
      <c r="I23" s="102" t="s">
        <v>14</v>
      </c>
      <c r="J23" s="102" t="s">
        <v>15</v>
      </c>
      <c r="K23" s="102" t="s">
        <v>14</v>
      </c>
      <c r="L23" s="102" t="s">
        <v>15</v>
      </c>
      <c r="M23" s="68" t="s">
        <v>257</v>
      </c>
    </row>
    <row r="24" spans="1:13" ht="89.25" customHeight="1" x14ac:dyDescent="0.2">
      <c r="A24" s="102">
        <v>20</v>
      </c>
      <c r="B24" s="144" t="s">
        <v>1177</v>
      </c>
      <c r="C24" s="225" t="s">
        <v>835</v>
      </c>
      <c r="D24" s="144" t="s">
        <v>243</v>
      </c>
      <c r="E24" s="68" t="s">
        <v>1233</v>
      </c>
      <c r="F24" s="68" t="s">
        <v>1353</v>
      </c>
      <c r="G24" s="102" t="s">
        <v>14</v>
      </c>
      <c r="H24" s="102" t="s">
        <v>15</v>
      </c>
      <c r="I24" s="102" t="s">
        <v>14</v>
      </c>
      <c r="J24" s="102" t="s">
        <v>15</v>
      </c>
      <c r="K24" s="102" t="s">
        <v>14</v>
      </c>
      <c r="L24" s="102" t="s">
        <v>15</v>
      </c>
      <c r="M24" s="68" t="s">
        <v>257</v>
      </c>
    </row>
    <row r="25" spans="1:13" ht="75.75" customHeight="1" x14ac:dyDescent="0.2">
      <c r="A25" s="102">
        <v>21</v>
      </c>
      <c r="B25" s="144" t="s">
        <v>1178</v>
      </c>
      <c r="C25" s="225" t="s">
        <v>834</v>
      </c>
      <c r="D25" s="144" t="s">
        <v>243</v>
      </c>
      <c r="E25" s="68" t="s">
        <v>1234</v>
      </c>
      <c r="F25" s="68" t="s">
        <v>1353</v>
      </c>
      <c r="G25" s="102" t="s">
        <v>14</v>
      </c>
      <c r="H25" s="102" t="s">
        <v>14</v>
      </c>
      <c r="I25" s="102" t="s">
        <v>14</v>
      </c>
      <c r="J25" s="102" t="s">
        <v>15</v>
      </c>
      <c r="K25" s="102" t="s">
        <v>14</v>
      </c>
      <c r="L25" s="102" t="s">
        <v>15</v>
      </c>
      <c r="M25" s="68" t="s">
        <v>257</v>
      </c>
    </row>
    <row r="26" spans="1:13" ht="60.75" customHeight="1" x14ac:dyDescent="0.2">
      <c r="A26" s="214">
        <v>22</v>
      </c>
      <c r="B26" s="359" t="s">
        <v>1236</v>
      </c>
      <c r="C26" s="262" t="s">
        <v>1054</v>
      </c>
      <c r="D26" s="144" t="s">
        <v>243</v>
      </c>
      <c r="E26" s="225" t="s">
        <v>1235</v>
      </c>
      <c r="F26" s="288" t="s">
        <v>745</v>
      </c>
      <c r="G26" s="102" t="s">
        <v>15</v>
      </c>
      <c r="H26" s="102" t="s">
        <v>15</v>
      </c>
      <c r="I26" s="102" t="s">
        <v>15</v>
      </c>
      <c r="J26" s="102" t="s">
        <v>15</v>
      </c>
      <c r="K26" s="102" t="s">
        <v>15</v>
      </c>
      <c r="L26" s="102" t="s">
        <v>15</v>
      </c>
      <c r="M26" s="288" t="s">
        <v>257</v>
      </c>
    </row>
    <row r="27" spans="1:13" ht="73.5" customHeight="1" x14ac:dyDescent="0.2">
      <c r="A27" s="214">
        <v>23</v>
      </c>
      <c r="B27" s="359" t="s">
        <v>1194</v>
      </c>
      <c r="C27" s="359" t="s">
        <v>1063</v>
      </c>
      <c r="D27" s="144" t="s">
        <v>244</v>
      </c>
      <c r="E27" s="225" t="s">
        <v>1237</v>
      </c>
      <c r="F27" s="288" t="s">
        <v>745</v>
      </c>
      <c r="G27" s="102" t="s">
        <v>15</v>
      </c>
      <c r="H27" s="102" t="s">
        <v>15</v>
      </c>
      <c r="I27" s="102" t="s">
        <v>15</v>
      </c>
      <c r="J27" s="102" t="s">
        <v>15</v>
      </c>
      <c r="K27" s="102" t="s">
        <v>15</v>
      </c>
      <c r="L27" s="102" t="s">
        <v>15</v>
      </c>
      <c r="M27" s="288" t="s">
        <v>1207</v>
      </c>
    </row>
    <row r="28" spans="1:13" ht="51" x14ac:dyDescent="0.2">
      <c r="A28" s="214">
        <v>24</v>
      </c>
      <c r="B28" s="359" t="s">
        <v>1369</v>
      </c>
      <c r="C28" s="359" t="s">
        <v>1064</v>
      </c>
      <c r="D28" s="144" t="s">
        <v>243</v>
      </c>
      <c r="E28" s="225" t="s">
        <v>257</v>
      </c>
      <c r="F28" s="225" t="s">
        <v>1044</v>
      </c>
      <c r="G28" s="102" t="s">
        <v>15</v>
      </c>
      <c r="H28" s="102" t="s">
        <v>15</v>
      </c>
      <c r="I28" s="102" t="s">
        <v>15</v>
      </c>
      <c r="J28" s="102" t="s">
        <v>15</v>
      </c>
      <c r="K28" s="102" t="s">
        <v>15</v>
      </c>
      <c r="L28" s="102" t="s">
        <v>15</v>
      </c>
      <c r="M28" s="288" t="s">
        <v>1208</v>
      </c>
    </row>
    <row r="29" spans="1:13" ht="51" x14ac:dyDescent="0.2">
      <c r="A29" s="214">
        <v>25</v>
      </c>
      <c r="B29" s="359" t="s">
        <v>1238</v>
      </c>
      <c r="C29" s="359" t="s">
        <v>1065</v>
      </c>
      <c r="D29" s="144" t="s">
        <v>243</v>
      </c>
      <c r="E29" s="225" t="s">
        <v>1239</v>
      </c>
      <c r="F29" s="288" t="s">
        <v>745</v>
      </c>
      <c r="G29" s="102" t="s">
        <v>15</v>
      </c>
      <c r="H29" s="102" t="s">
        <v>15</v>
      </c>
      <c r="I29" s="102" t="s">
        <v>15</v>
      </c>
      <c r="J29" s="102" t="s">
        <v>15</v>
      </c>
      <c r="K29" s="102" t="s">
        <v>15</v>
      </c>
      <c r="L29" s="102" t="s">
        <v>15</v>
      </c>
      <c r="M29" s="288" t="s">
        <v>1207</v>
      </c>
    </row>
    <row r="30" spans="1:13" ht="38.25" x14ac:dyDescent="0.2">
      <c r="A30" s="368">
        <v>26</v>
      </c>
      <c r="B30" s="359" t="s">
        <v>1198</v>
      </c>
      <c r="C30" s="359" t="s">
        <v>1073</v>
      </c>
      <c r="D30" s="144" t="s">
        <v>243</v>
      </c>
      <c r="E30" s="225" t="s">
        <v>1334</v>
      </c>
      <c r="F30" s="288" t="s">
        <v>745</v>
      </c>
      <c r="G30" s="102" t="s">
        <v>15</v>
      </c>
      <c r="H30" s="102" t="s">
        <v>15</v>
      </c>
      <c r="I30" s="102" t="s">
        <v>14</v>
      </c>
      <c r="J30" s="102" t="s">
        <v>15</v>
      </c>
      <c r="K30" s="102" t="s">
        <v>15</v>
      </c>
      <c r="L30" s="102" t="s">
        <v>15</v>
      </c>
      <c r="M30" s="288" t="s">
        <v>257</v>
      </c>
    </row>
    <row r="31" spans="1:13" ht="38.25" x14ac:dyDescent="0.2">
      <c r="A31" s="368">
        <v>27</v>
      </c>
      <c r="B31" s="359" t="s">
        <v>1197</v>
      </c>
      <c r="C31" s="359" t="s">
        <v>1075</v>
      </c>
      <c r="D31" s="144" t="s">
        <v>243</v>
      </c>
      <c r="E31" s="225" t="s">
        <v>1319</v>
      </c>
      <c r="F31" s="288" t="s">
        <v>745</v>
      </c>
      <c r="G31" s="102" t="s">
        <v>15</v>
      </c>
      <c r="H31" s="102" t="s">
        <v>15</v>
      </c>
      <c r="I31" s="102" t="s">
        <v>14</v>
      </c>
      <c r="J31" s="102" t="s">
        <v>15</v>
      </c>
      <c r="K31" s="102" t="s">
        <v>15</v>
      </c>
      <c r="L31" s="102" t="s">
        <v>15</v>
      </c>
      <c r="M31" s="288" t="s">
        <v>257</v>
      </c>
    </row>
    <row r="32" spans="1:13" ht="111" customHeight="1" x14ac:dyDescent="0.2">
      <c r="A32" s="368">
        <v>28</v>
      </c>
      <c r="B32" s="359" t="s">
        <v>1240</v>
      </c>
      <c r="C32" s="144" t="s">
        <v>1179</v>
      </c>
      <c r="D32" s="144" t="s">
        <v>243</v>
      </c>
      <c r="E32" s="68" t="s">
        <v>1320</v>
      </c>
      <c r="F32" s="288" t="s">
        <v>1353</v>
      </c>
      <c r="G32" s="102" t="s">
        <v>14</v>
      </c>
      <c r="H32" s="102" t="s">
        <v>14</v>
      </c>
      <c r="I32" s="102" t="s">
        <v>14</v>
      </c>
      <c r="J32" s="102" t="s">
        <v>15</v>
      </c>
      <c r="K32" s="102" t="s">
        <v>15</v>
      </c>
      <c r="L32" s="102" t="s">
        <v>15</v>
      </c>
      <c r="M32" s="288" t="s">
        <v>257</v>
      </c>
    </row>
    <row r="33" spans="1:13" s="69" customFormat="1" ht="56.25" customHeight="1" x14ac:dyDescent="0.2">
      <c r="A33" s="102">
        <v>29</v>
      </c>
      <c r="B33" s="144" t="s">
        <v>1241</v>
      </c>
      <c r="C33" s="144" t="s">
        <v>769</v>
      </c>
      <c r="D33" s="144" t="s">
        <v>243</v>
      </c>
      <c r="E33" s="68" t="s">
        <v>1242</v>
      </c>
      <c r="F33" s="68" t="s">
        <v>712</v>
      </c>
      <c r="G33" s="102" t="s">
        <v>14</v>
      </c>
      <c r="H33" s="102" t="s">
        <v>14</v>
      </c>
      <c r="I33" s="102" t="s">
        <v>14</v>
      </c>
      <c r="J33" s="102" t="s">
        <v>14</v>
      </c>
      <c r="K33" s="102" t="s">
        <v>14</v>
      </c>
      <c r="L33" s="102" t="s">
        <v>15</v>
      </c>
      <c r="M33" s="68" t="s">
        <v>257</v>
      </c>
    </row>
    <row r="34" spans="1:13" s="69" customFormat="1" ht="51" x14ac:dyDescent="0.2">
      <c r="A34" s="102">
        <v>30</v>
      </c>
      <c r="B34" s="144" t="s">
        <v>1181</v>
      </c>
      <c r="C34" s="144" t="s">
        <v>769</v>
      </c>
      <c r="D34" s="144" t="s">
        <v>245</v>
      </c>
      <c r="E34" s="68" t="s">
        <v>257</v>
      </c>
      <c r="F34" s="68" t="s">
        <v>712</v>
      </c>
      <c r="G34" s="102" t="s">
        <v>15</v>
      </c>
      <c r="H34" s="102" t="s">
        <v>14</v>
      </c>
      <c r="I34" s="102" t="s">
        <v>14</v>
      </c>
      <c r="J34" s="102" t="s">
        <v>15</v>
      </c>
      <c r="K34" s="102" t="s">
        <v>14</v>
      </c>
      <c r="L34" s="102" t="s">
        <v>14</v>
      </c>
      <c r="M34" s="68" t="s">
        <v>257</v>
      </c>
    </row>
    <row r="35" spans="1:13" s="69" customFormat="1" ht="51" x14ac:dyDescent="0.2">
      <c r="A35" s="102">
        <v>31</v>
      </c>
      <c r="B35" s="144" t="s">
        <v>1182</v>
      </c>
      <c r="C35" s="144" t="s">
        <v>769</v>
      </c>
      <c r="D35" s="144" t="s">
        <v>245</v>
      </c>
      <c r="E35" s="68" t="s">
        <v>257</v>
      </c>
      <c r="F35" s="68" t="s">
        <v>712</v>
      </c>
      <c r="G35" s="102" t="s">
        <v>15</v>
      </c>
      <c r="H35" s="102" t="s">
        <v>14</v>
      </c>
      <c r="I35" s="102" t="s">
        <v>14</v>
      </c>
      <c r="J35" s="102" t="s">
        <v>15</v>
      </c>
      <c r="K35" s="102" t="s">
        <v>14</v>
      </c>
      <c r="L35" s="102" t="s">
        <v>14</v>
      </c>
      <c r="M35" s="68" t="s">
        <v>257</v>
      </c>
    </row>
    <row r="36" spans="1:13" s="69" customFormat="1" ht="51" x14ac:dyDescent="0.2">
      <c r="A36" s="102">
        <v>32</v>
      </c>
      <c r="B36" s="144" t="s">
        <v>1199</v>
      </c>
      <c r="C36" s="144" t="s">
        <v>769</v>
      </c>
      <c r="D36" s="144" t="s">
        <v>245</v>
      </c>
      <c r="E36" s="68" t="s">
        <v>257</v>
      </c>
      <c r="F36" s="68" t="s">
        <v>712</v>
      </c>
      <c r="G36" s="102" t="s">
        <v>14</v>
      </c>
      <c r="H36" s="102" t="s">
        <v>14</v>
      </c>
      <c r="I36" s="102" t="s">
        <v>14</v>
      </c>
      <c r="J36" s="102" t="s">
        <v>15</v>
      </c>
      <c r="K36" s="102" t="s">
        <v>14</v>
      </c>
      <c r="L36" s="102" t="s">
        <v>15</v>
      </c>
      <c r="M36" s="68" t="s">
        <v>257</v>
      </c>
    </row>
    <row r="37" spans="1:13" s="69" customFormat="1" ht="51" x14ac:dyDescent="0.2">
      <c r="A37" s="102">
        <v>33</v>
      </c>
      <c r="B37" s="144" t="s">
        <v>1183</v>
      </c>
      <c r="C37" s="144" t="s">
        <v>769</v>
      </c>
      <c r="D37" s="144" t="s">
        <v>245</v>
      </c>
      <c r="E37" s="68" t="s">
        <v>257</v>
      </c>
      <c r="F37" s="68" t="s">
        <v>712</v>
      </c>
      <c r="G37" s="102" t="s">
        <v>14</v>
      </c>
      <c r="H37" s="102" t="s">
        <v>15</v>
      </c>
      <c r="I37" s="102" t="s">
        <v>14</v>
      </c>
      <c r="J37" s="102" t="s">
        <v>15</v>
      </c>
      <c r="K37" s="102" t="s">
        <v>14</v>
      </c>
      <c r="L37" s="102" t="s">
        <v>15</v>
      </c>
      <c r="M37" s="68" t="s">
        <v>257</v>
      </c>
    </row>
    <row r="38" spans="1:13" s="69" customFormat="1" ht="59.25" customHeight="1" x14ac:dyDescent="0.2">
      <c r="A38" s="102">
        <v>34</v>
      </c>
      <c r="B38" s="144" t="s">
        <v>1313</v>
      </c>
      <c r="C38" s="144" t="s">
        <v>769</v>
      </c>
      <c r="D38" s="144" t="s">
        <v>245</v>
      </c>
      <c r="E38" s="68" t="s">
        <v>1242</v>
      </c>
      <c r="F38" s="68" t="s">
        <v>712</v>
      </c>
      <c r="G38" s="102" t="s">
        <v>14</v>
      </c>
      <c r="H38" s="102" t="s">
        <v>15</v>
      </c>
      <c r="I38" s="102" t="s">
        <v>14</v>
      </c>
      <c r="J38" s="102" t="s">
        <v>15</v>
      </c>
      <c r="K38" s="102" t="s">
        <v>14</v>
      </c>
      <c r="L38" s="102" t="s">
        <v>15</v>
      </c>
      <c r="M38" s="68" t="s">
        <v>257</v>
      </c>
    </row>
    <row r="39" spans="1:13" s="291" customFormat="1" ht="62.25" customHeight="1" x14ac:dyDescent="0.2">
      <c r="A39" s="102">
        <v>35</v>
      </c>
      <c r="B39" s="144" t="s">
        <v>1200</v>
      </c>
      <c r="C39" s="144" t="s">
        <v>769</v>
      </c>
      <c r="D39" s="144" t="s">
        <v>244</v>
      </c>
      <c r="E39" s="68" t="s">
        <v>1242</v>
      </c>
      <c r="F39" s="68" t="s">
        <v>712</v>
      </c>
      <c r="G39" s="102" t="s">
        <v>15</v>
      </c>
      <c r="H39" s="102" t="s">
        <v>15</v>
      </c>
      <c r="I39" s="102" t="s">
        <v>15</v>
      </c>
      <c r="J39" s="102" t="s">
        <v>15</v>
      </c>
      <c r="K39" s="102" t="s">
        <v>14</v>
      </c>
      <c r="L39" s="102" t="s">
        <v>15</v>
      </c>
      <c r="M39" s="68" t="s">
        <v>257</v>
      </c>
    </row>
    <row r="40" spans="1:13" s="291" customFormat="1" ht="59.25" customHeight="1" x14ac:dyDescent="0.2">
      <c r="A40" s="102">
        <v>36</v>
      </c>
      <c r="B40" s="144" t="s">
        <v>1201</v>
      </c>
      <c r="C40" s="144" t="s">
        <v>1060</v>
      </c>
      <c r="D40" s="144" t="s">
        <v>243</v>
      </c>
      <c r="E40" s="68" t="s">
        <v>1202</v>
      </c>
      <c r="F40" s="68" t="s">
        <v>712</v>
      </c>
      <c r="G40" s="102" t="s">
        <v>14</v>
      </c>
      <c r="H40" s="102" t="s">
        <v>15</v>
      </c>
      <c r="I40" s="102" t="s">
        <v>14</v>
      </c>
      <c r="J40" s="102" t="s">
        <v>14</v>
      </c>
      <c r="K40" s="102" t="s">
        <v>15</v>
      </c>
      <c r="L40" s="102" t="s">
        <v>15</v>
      </c>
      <c r="M40" s="68" t="s">
        <v>257</v>
      </c>
    </row>
    <row r="41" spans="1:13" s="291" customFormat="1" ht="60.75" customHeight="1" x14ac:dyDescent="0.2">
      <c r="A41" s="102">
        <v>37</v>
      </c>
      <c r="B41" s="144" t="s">
        <v>1184</v>
      </c>
      <c r="C41" s="144" t="s">
        <v>1203</v>
      </c>
      <c r="D41" s="144" t="s">
        <v>245</v>
      </c>
      <c r="E41" s="68" t="s">
        <v>1323</v>
      </c>
      <c r="F41" s="68" t="s">
        <v>712</v>
      </c>
      <c r="G41" s="102" t="s">
        <v>15</v>
      </c>
      <c r="H41" s="102" t="s">
        <v>14</v>
      </c>
      <c r="I41" s="102" t="s">
        <v>14</v>
      </c>
      <c r="J41" s="102" t="s">
        <v>15</v>
      </c>
      <c r="K41" s="102" t="s">
        <v>14</v>
      </c>
      <c r="L41" s="102" t="s">
        <v>15</v>
      </c>
      <c r="M41" s="68" t="s">
        <v>257</v>
      </c>
    </row>
    <row r="42" spans="1:13" s="291" customFormat="1" ht="89.25" x14ac:dyDescent="0.2">
      <c r="A42" s="102">
        <v>38</v>
      </c>
      <c r="B42" s="144" t="s">
        <v>1204</v>
      </c>
      <c r="C42" s="144" t="s">
        <v>769</v>
      </c>
      <c r="D42" s="144" t="s">
        <v>245</v>
      </c>
      <c r="E42" s="68" t="s">
        <v>1324</v>
      </c>
      <c r="F42" s="68" t="s">
        <v>712</v>
      </c>
      <c r="G42" s="102" t="s">
        <v>14</v>
      </c>
      <c r="H42" s="102" t="s">
        <v>14</v>
      </c>
      <c r="I42" s="102" t="s">
        <v>14</v>
      </c>
      <c r="J42" s="102" t="s">
        <v>15</v>
      </c>
      <c r="K42" s="102" t="s">
        <v>14</v>
      </c>
      <c r="L42" s="102" t="s">
        <v>15</v>
      </c>
      <c r="M42" s="68" t="s">
        <v>257</v>
      </c>
    </row>
    <row r="43" spans="1:13" ht="51" x14ac:dyDescent="0.2">
      <c r="A43" s="214">
        <v>39</v>
      </c>
      <c r="B43" s="359" t="s">
        <v>1205</v>
      </c>
      <c r="C43" s="359" t="s">
        <v>1071</v>
      </c>
      <c r="D43" s="144" t="s">
        <v>243</v>
      </c>
      <c r="E43" s="225" t="s">
        <v>1209</v>
      </c>
      <c r="F43" s="68" t="s">
        <v>712</v>
      </c>
      <c r="G43" s="102" t="s">
        <v>15</v>
      </c>
      <c r="H43" s="102" t="s">
        <v>15</v>
      </c>
      <c r="I43" s="102" t="s">
        <v>15</v>
      </c>
      <c r="J43" s="102" t="s">
        <v>15</v>
      </c>
      <c r="K43" s="102" t="s">
        <v>15</v>
      </c>
      <c r="L43" s="102" t="s">
        <v>15</v>
      </c>
      <c r="M43" s="288" t="s">
        <v>1206</v>
      </c>
    </row>
    <row r="44" spans="1:13" ht="45.75" customHeight="1" x14ac:dyDescent="0.2">
      <c r="A44" s="214">
        <v>40</v>
      </c>
      <c r="B44" s="359" t="s">
        <v>1243</v>
      </c>
      <c r="C44" s="359" t="s">
        <v>1072</v>
      </c>
      <c r="D44" s="144" t="s">
        <v>243</v>
      </c>
      <c r="E44" s="225" t="s">
        <v>257</v>
      </c>
      <c r="F44" s="68" t="s">
        <v>712</v>
      </c>
      <c r="G44" s="102" t="s">
        <v>15</v>
      </c>
      <c r="H44" s="102" t="s">
        <v>15</v>
      </c>
      <c r="I44" s="102" t="s">
        <v>15</v>
      </c>
      <c r="J44" s="102" t="s">
        <v>15</v>
      </c>
      <c r="K44" s="102" t="s">
        <v>15</v>
      </c>
      <c r="L44" s="102" t="s">
        <v>15</v>
      </c>
      <c r="M44" s="288" t="s">
        <v>1206</v>
      </c>
    </row>
    <row r="45" spans="1:13" ht="71.25" customHeight="1" x14ac:dyDescent="0.2">
      <c r="A45" s="214">
        <v>41</v>
      </c>
      <c r="B45" s="252" t="s">
        <v>1210</v>
      </c>
      <c r="C45" s="359" t="s">
        <v>1080</v>
      </c>
      <c r="D45" s="144" t="s">
        <v>244</v>
      </c>
      <c r="E45" s="225" t="s">
        <v>257</v>
      </c>
      <c r="F45" s="68" t="s">
        <v>712</v>
      </c>
      <c r="G45" s="102" t="s">
        <v>15</v>
      </c>
      <c r="H45" s="102" t="s">
        <v>15</v>
      </c>
      <c r="I45" s="102" t="s">
        <v>14</v>
      </c>
      <c r="J45" s="102" t="s">
        <v>15</v>
      </c>
      <c r="K45" s="102" t="s">
        <v>15</v>
      </c>
      <c r="L45" s="102" t="s">
        <v>15</v>
      </c>
      <c r="M45" s="288" t="s">
        <v>257</v>
      </c>
    </row>
    <row r="46" spans="1:13" s="291" customFormat="1" ht="140.25" x14ac:dyDescent="0.2">
      <c r="A46" s="102">
        <v>42</v>
      </c>
      <c r="B46" s="144" t="s">
        <v>1245</v>
      </c>
      <c r="C46" s="144" t="s">
        <v>1061</v>
      </c>
      <c r="D46" s="144" t="s">
        <v>243</v>
      </c>
      <c r="E46" s="68" t="s">
        <v>1244</v>
      </c>
      <c r="F46" s="68" t="s">
        <v>767</v>
      </c>
      <c r="G46" s="102" t="s">
        <v>15</v>
      </c>
      <c r="H46" s="102" t="s">
        <v>15</v>
      </c>
      <c r="I46" s="102" t="s">
        <v>14</v>
      </c>
      <c r="J46" s="102" t="s">
        <v>14</v>
      </c>
      <c r="K46" s="102" t="s">
        <v>14</v>
      </c>
      <c r="L46" s="102" t="s">
        <v>14</v>
      </c>
      <c r="M46" s="68" t="s">
        <v>257</v>
      </c>
    </row>
    <row r="47" spans="1:13" s="291" customFormat="1" ht="89.25" x14ac:dyDescent="0.2">
      <c r="A47" s="102">
        <v>43</v>
      </c>
      <c r="B47" s="144" t="s">
        <v>1246</v>
      </c>
      <c r="C47" s="144" t="s">
        <v>1061</v>
      </c>
      <c r="D47" s="144" t="s">
        <v>244</v>
      </c>
      <c r="E47" s="68" t="s">
        <v>1185</v>
      </c>
      <c r="F47" s="68" t="s">
        <v>767</v>
      </c>
      <c r="G47" s="102" t="s">
        <v>14</v>
      </c>
      <c r="H47" s="102" t="s">
        <v>14</v>
      </c>
      <c r="I47" s="102" t="s">
        <v>14</v>
      </c>
      <c r="J47" s="102" t="s">
        <v>14</v>
      </c>
      <c r="K47" s="102" t="s">
        <v>14</v>
      </c>
      <c r="L47" s="102" t="s">
        <v>14</v>
      </c>
      <c r="M47" s="68" t="s">
        <v>257</v>
      </c>
    </row>
    <row r="48" spans="1:13" s="291" customFormat="1" ht="51" x14ac:dyDescent="0.2">
      <c r="A48" s="102">
        <v>44</v>
      </c>
      <c r="B48" s="144" t="s">
        <v>1247</v>
      </c>
      <c r="C48" s="144" t="s">
        <v>1059</v>
      </c>
      <c r="D48" s="144" t="s">
        <v>245</v>
      </c>
      <c r="E48" s="68" t="s">
        <v>257</v>
      </c>
      <c r="F48" s="68" t="s">
        <v>767</v>
      </c>
      <c r="G48" s="102" t="s">
        <v>15</v>
      </c>
      <c r="H48" s="102" t="s">
        <v>15</v>
      </c>
      <c r="I48" s="102" t="s">
        <v>14</v>
      </c>
      <c r="J48" s="102" t="s">
        <v>14</v>
      </c>
      <c r="K48" s="102" t="s">
        <v>14</v>
      </c>
      <c r="L48" s="102" t="s">
        <v>14</v>
      </c>
      <c r="M48" s="68" t="s">
        <v>257</v>
      </c>
    </row>
    <row r="49" spans="1:13" s="291" customFormat="1" ht="33.75" customHeight="1" x14ac:dyDescent="0.2">
      <c r="A49" s="102">
        <v>45</v>
      </c>
      <c r="B49" s="144" t="s">
        <v>1186</v>
      </c>
      <c r="C49" s="144" t="s">
        <v>769</v>
      </c>
      <c r="D49" s="144" t="s">
        <v>244</v>
      </c>
      <c r="E49" s="68" t="s">
        <v>1248</v>
      </c>
      <c r="F49" s="68" t="s">
        <v>767</v>
      </c>
      <c r="G49" s="102" t="s">
        <v>15</v>
      </c>
      <c r="H49" s="102" t="s">
        <v>15</v>
      </c>
      <c r="I49" s="102" t="s">
        <v>14</v>
      </c>
      <c r="J49" s="102" t="s">
        <v>14</v>
      </c>
      <c r="K49" s="102" t="s">
        <v>14</v>
      </c>
      <c r="L49" s="102" t="s">
        <v>15</v>
      </c>
      <c r="M49" s="68" t="s">
        <v>257</v>
      </c>
    </row>
    <row r="50" spans="1:13" s="291" customFormat="1" ht="60" customHeight="1" x14ac:dyDescent="0.2">
      <c r="A50" s="102" t="s">
        <v>1115</v>
      </c>
      <c r="B50" s="144" t="s">
        <v>1211</v>
      </c>
      <c r="C50" s="144" t="s">
        <v>769</v>
      </c>
      <c r="D50" s="144" t="s">
        <v>243</v>
      </c>
      <c r="E50" s="68" t="s">
        <v>1325</v>
      </c>
      <c r="F50" s="68" t="s">
        <v>767</v>
      </c>
      <c r="G50" s="102" t="s">
        <v>15</v>
      </c>
      <c r="H50" s="102" t="s">
        <v>15</v>
      </c>
      <c r="I50" s="102" t="s">
        <v>15</v>
      </c>
      <c r="J50" s="102" t="s">
        <v>15</v>
      </c>
      <c r="K50" s="102" t="s">
        <v>14</v>
      </c>
      <c r="L50" s="102" t="s">
        <v>15</v>
      </c>
      <c r="M50" s="68" t="s">
        <v>257</v>
      </c>
    </row>
    <row r="51" spans="1:13" s="291" customFormat="1" ht="89.25" x14ac:dyDescent="0.2">
      <c r="A51" s="102" t="s">
        <v>1116</v>
      </c>
      <c r="B51" s="369"/>
      <c r="C51" s="144" t="s">
        <v>1113</v>
      </c>
      <c r="D51" s="144" t="s">
        <v>243</v>
      </c>
      <c r="E51" s="68" t="s">
        <v>1326</v>
      </c>
      <c r="F51" s="68" t="s">
        <v>767</v>
      </c>
      <c r="G51" s="102" t="s">
        <v>15</v>
      </c>
      <c r="H51" s="102" t="s">
        <v>15</v>
      </c>
      <c r="I51" s="102" t="s">
        <v>15</v>
      </c>
      <c r="J51" s="102" t="s">
        <v>15</v>
      </c>
      <c r="K51" s="102" t="s">
        <v>14</v>
      </c>
      <c r="L51" s="102" t="s">
        <v>14</v>
      </c>
      <c r="M51" s="68" t="s">
        <v>257</v>
      </c>
    </row>
    <row r="52" spans="1:13" ht="46.5" customHeight="1" x14ac:dyDescent="0.2">
      <c r="A52" s="214">
        <v>47</v>
      </c>
      <c r="B52" s="359" t="s">
        <v>1212</v>
      </c>
      <c r="C52" s="262" t="s">
        <v>1058</v>
      </c>
      <c r="D52" s="144" t="s">
        <v>243</v>
      </c>
      <c r="E52" s="225" t="s">
        <v>1219</v>
      </c>
      <c r="F52" s="288" t="s">
        <v>767</v>
      </c>
      <c r="G52" s="102" t="s">
        <v>15</v>
      </c>
      <c r="H52" s="102" t="s">
        <v>15</v>
      </c>
      <c r="I52" s="102" t="s">
        <v>15</v>
      </c>
      <c r="J52" s="102" t="s">
        <v>15</v>
      </c>
      <c r="K52" s="102" t="s">
        <v>15</v>
      </c>
      <c r="L52" s="102" t="s">
        <v>15</v>
      </c>
      <c r="M52" s="288" t="s">
        <v>257</v>
      </c>
    </row>
    <row r="53" spans="1:13" ht="43.35" customHeight="1" x14ac:dyDescent="0.2">
      <c r="A53" s="368">
        <v>48</v>
      </c>
      <c r="B53" s="359" t="s">
        <v>1213</v>
      </c>
      <c r="C53" s="262" t="s">
        <v>1062</v>
      </c>
      <c r="D53" s="144" t="s">
        <v>243</v>
      </c>
      <c r="E53" s="68" t="s">
        <v>1327</v>
      </c>
      <c r="F53" s="288" t="s">
        <v>767</v>
      </c>
      <c r="G53" s="102" t="s">
        <v>15</v>
      </c>
      <c r="H53" s="102" t="s">
        <v>15</v>
      </c>
      <c r="I53" s="102" t="s">
        <v>15</v>
      </c>
      <c r="J53" s="102" t="s">
        <v>15</v>
      </c>
      <c r="K53" s="102" t="s">
        <v>15</v>
      </c>
      <c r="L53" s="102" t="s">
        <v>15</v>
      </c>
      <c r="M53" s="288" t="s">
        <v>1206</v>
      </c>
    </row>
    <row r="54" spans="1:13" ht="63.75" x14ac:dyDescent="0.2">
      <c r="A54" s="214">
        <v>49</v>
      </c>
      <c r="B54" s="359" t="s">
        <v>1250</v>
      </c>
      <c r="C54" s="144" t="s">
        <v>1180</v>
      </c>
      <c r="D54" s="144" t="s">
        <v>243</v>
      </c>
      <c r="E54" s="225" t="s">
        <v>257</v>
      </c>
      <c r="F54" s="288" t="s">
        <v>767</v>
      </c>
      <c r="G54" s="102" t="s">
        <v>15</v>
      </c>
      <c r="H54" s="102" t="s">
        <v>14</v>
      </c>
      <c r="I54" s="102" t="s">
        <v>14</v>
      </c>
      <c r="J54" s="102" t="s">
        <v>15</v>
      </c>
      <c r="K54" s="102" t="s">
        <v>15</v>
      </c>
      <c r="L54" s="102" t="s">
        <v>15</v>
      </c>
      <c r="M54" s="288" t="s">
        <v>257</v>
      </c>
    </row>
    <row r="55" spans="1:13" ht="58.5" customHeight="1" x14ac:dyDescent="0.2">
      <c r="A55" s="214">
        <v>50</v>
      </c>
      <c r="B55" s="359" t="s">
        <v>1214</v>
      </c>
      <c r="C55" s="359" t="s">
        <v>1105</v>
      </c>
      <c r="D55" s="144" t="s">
        <v>244</v>
      </c>
      <c r="E55" s="225" t="s">
        <v>1271</v>
      </c>
      <c r="F55" s="288" t="s">
        <v>767</v>
      </c>
      <c r="G55" s="102" t="s">
        <v>14</v>
      </c>
      <c r="H55" s="102" t="s">
        <v>14</v>
      </c>
      <c r="I55" s="102" t="s">
        <v>14</v>
      </c>
      <c r="J55" s="102" t="s">
        <v>14</v>
      </c>
      <c r="K55" s="102" t="s">
        <v>14</v>
      </c>
      <c r="L55" s="102" t="s">
        <v>14</v>
      </c>
      <c r="M55" s="288" t="s">
        <v>257</v>
      </c>
    </row>
    <row r="56" spans="1:13" ht="110.25" customHeight="1" x14ac:dyDescent="0.2">
      <c r="A56" s="214">
        <v>51</v>
      </c>
      <c r="B56" s="359" t="s">
        <v>1251</v>
      </c>
      <c r="C56" s="359" t="s">
        <v>1106</v>
      </c>
      <c r="D56" s="144" t="s">
        <v>244</v>
      </c>
      <c r="E56" s="225" t="s">
        <v>1249</v>
      </c>
      <c r="F56" s="288" t="s">
        <v>767</v>
      </c>
      <c r="G56" s="102" t="s">
        <v>15</v>
      </c>
      <c r="H56" s="102" t="s">
        <v>15</v>
      </c>
      <c r="I56" s="102" t="s">
        <v>14</v>
      </c>
      <c r="J56" s="102" t="s">
        <v>14</v>
      </c>
      <c r="K56" s="102" t="s">
        <v>15</v>
      </c>
      <c r="L56" s="102" t="s">
        <v>14</v>
      </c>
      <c r="M56" s="288" t="s">
        <v>1107</v>
      </c>
    </row>
    <row r="57" spans="1:13" s="291" customFormat="1" ht="51" x14ac:dyDescent="0.2">
      <c r="A57" s="102">
        <v>52</v>
      </c>
      <c r="B57" s="144" t="s">
        <v>1187</v>
      </c>
      <c r="C57" s="144" t="s">
        <v>769</v>
      </c>
      <c r="D57" s="144" t="s">
        <v>245</v>
      </c>
      <c r="E57" s="68" t="s">
        <v>257</v>
      </c>
      <c r="F57" s="68" t="s">
        <v>750</v>
      </c>
      <c r="G57" s="102" t="s">
        <v>15</v>
      </c>
      <c r="H57" s="102" t="s">
        <v>15</v>
      </c>
      <c r="I57" s="102" t="s">
        <v>15</v>
      </c>
      <c r="J57" s="102" t="s">
        <v>15</v>
      </c>
      <c r="K57" s="102" t="s">
        <v>14</v>
      </c>
      <c r="L57" s="102" t="s">
        <v>14</v>
      </c>
      <c r="M57" s="68" t="s">
        <v>257</v>
      </c>
    </row>
    <row r="58" spans="1:13" s="291" customFormat="1" ht="76.5" x14ac:dyDescent="0.2">
      <c r="A58" s="360">
        <v>53</v>
      </c>
      <c r="B58" s="361" t="s">
        <v>1370</v>
      </c>
      <c r="C58" s="361" t="s">
        <v>769</v>
      </c>
      <c r="D58" s="361" t="s">
        <v>245</v>
      </c>
      <c r="E58" s="362" t="s">
        <v>257</v>
      </c>
      <c r="F58" s="362" t="s">
        <v>750</v>
      </c>
      <c r="G58" s="360" t="s">
        <v>15</v>
      </c>
      <c r="H58" s="360" t="s">
        <v>15</v>
      </c>
      <c r="I58" s="360" t="s">
        <v>15</v>
      </c>
      <c r="J58" s="360" t="s">
        <v>15</v>
      </c>
      <c r="K58" s="360" t="s">
        <v>15</v>
      </c>
      <c r="L58" s="360" t="s">
        <v>15</v>
      </c>
      <c r="M58" s="362" t="s">
        <v>257</v>
      </c>
    </row>
    <row r="59" spans="1:13" ht="111.75" customHeight="1" x14ac:dyDescent="0.2">
      <c r="A59" s="102" t="s">
        <v>1261</v>
      </c>
      <c r="B59" s="144" t="s">
        <v>1215</v>
      </c>
      <c r="C59" s="359" t="s">
        <v>1049</v>
      </c>
      <c r="D59" s="144" t="s">
        <v>244</v>
      </c>
      <c r="E59" s="225" t="s">
        <v>1265</v>
      </c>
      <c r="F59" s="225" t="s">
        <v>752</v>
      </c>
      <c r="G59" s="102" t="s">
        <v>14</v>
      </c>
      <c r="H59" s="102" t="s">
        <v>15</v>
      </c>
      <c r="I59" s="102" t="s">
        <v>14</v>
      </c>
      <c r="J59" s="102" t="s">
        <v>15</v>
      </c>
      <c r="K59" s="102" t="s">
        <v>15</v>
      </c>
      <c r="L59" s="102" t="s">
        <v>15</v>
      </c>
      <c r="M59" s="225" t="s">
        <v>257</v>
      </c>
    </row>
    <row r="60" spans="1:13" ht="127.5" x14ac:dyDescent="0.2">
      <c r="A60" s="102" t="s">
        <v>1262</v>
      </c>
      <c r="B60" s="369"/>
      <c r="C60" s="144" t="s">
        <v>1264</v>
      </c>
      <c r="D60" s="144" t="s">
        <v>244</v>
      </c>
      <c r="E60" s="68" t="s">
        <v>1270</v>
      </c>
      <c r="F60" s="68"/>
      <c r="G60" s="363" t="s">
        <v>14</v>
      </c>
      <c r="H60" s="363" t="s">
        <v>15</v>
      </c>
      <c r="I60" s="363" t="s">
        <v>14</v>
      </c>
      <c r="J60" s="363" t="s">
        <v>15</v>
      </c>
      <c r="K60" s="363" t="s">
        <v>14</v>
      </c>
      <c r="L60" s="363" t="s">
        <v>14</v>
      </c>
      <c r="M60" s="364"/>
    </row>
    <row r="61" spans="1:13" ht="101.25" customHeight="1" x14ac:dyDescent="0.2">
      <c r="A61" s="102" t="s">
        <v>1266</v>
      </c>
      <c r="B61" s="369"/>
      <c r="C61" s="144" t="s">
        <v>771</v>
      </c>
      <c r="D61" s="144" t="s">
        <v>243</v>
      </c>
      <c r="E61" s="68" t="s">
        <v>1263</v>
      </c>
      <c r="F61" s="68" t="s">
        <v>752</v>
      </c>
      <c r="G61" s="102" t="s">
        <v>14</v>
      </c>
      <c r="H61" s="102" t="s">
        <v>14</v>
      </c>
      <c r="I61" s="102" t="s">
        <v>14</v>
      </c>
      <c r="J61" s="102" t="s">
        <v>15</v>
      </c>
      <c r="K61" s="102" t="s">
        <v>14</v>
      </c>
      <c r="L61" s="102" t="s">
        <v>15</v>
      </c>
      <c r="M61" s="68" t="s">
        <v>257</v>
      </c>
    </row>
    <row r="62" spans="1:13" ht="60" customHeight="1" x14ac:dyDescent="0.2">
      <c r="A62" s="102" t="s">
        <v>1267</v>
      </c>
      <c r="B62" s="369"/>
      <c r="C62" s="262" t="s">
        <v>1053</v>
      </c>
      <c r="D62" s="144" t="s">
        <v>244</v>
      </c>
      <c r="E62" s="225" t="s">
        <v>1268</v>
      </c>
      <c r="F62" s="225" t="s">
        <v>752</v>
      </c>
      <c r="G62" s="102" t="s">
        <v>15</v>
      </c>
      <c r="H62" s="102" t="s">
        <v>15</v>
      </c>
      <c r="I62" s="102" t="s">
        <v>15</v>
      </c>
      <c r="J62" s="102" t="s">
        <v>15</v>
      </c>
      <c r="K62" s="102" t="s">
        <v>15</v>
      </c>
      <c r="L62" s="102" t="s">
        <v>15</v>
      </c>
      <c r="M62" s="225" t="s">
        <v>257</v>
      </c>
    </row>
    <row r="63" spans="1:13" ht="63" customHeight="1" x14ac:dyDescent="0.2">
      <c r="A63" s="102">
        <v>55</v>
      </c>
      <c r="B63" s="144" t="s">
        <v>1218</v>
      </c>
      <c r="C63" s="144" t="s">
        <v>1216</v>
      </c>
      <c r="D63" s="144" t="s">
        <v>243</v>
      </c>
      <c r="E63" s="68" t="s">
        <v>1217</v>
      </c>
      <c r="F63" s="68" t="s">
        <v>752</v>
      </c>
      <c r="G63" s="102" t="s">
        <v>15</v>
      </c>
      <c r="H63" s="102" t="s">
        <v>15</v>
      </c>
      <c r="I63" s="102" t="s">
        <v>14</v>
      </c>
      <c r="J63" s="102" t="s">
        <v>14</v>
      </c>
      <c r="K63" s="102" t="s">
        <v>14</v>
      </c>
      <c r="L63" s="102" t="s">
        <v>15</v>
      </c>
      <c r="M63" s="68" t="s">
        <v>257</v>
      </c>
    </row>
    <row r="64" spans="1:13" ht="63.75" x14ac:dyDescent="0.2">
      <c r="A64" s="368">
        <v>56</v>
      </c>
      <c r="B64" s="144" t="s">
        <v>1314</v>
      </c>
      <c r="C64" s="144" t="s">
        <v>1315</v>
      </c>
      <c r="D64" s="144" t="s">
        <v>245</v>
      </c>
      <c r="E64" s="68" t="s">
        <v>1335</v>
      </c>
      <c r="F64" s="68" t="s">
        <v>752</v>
      </c>
      <c r="G64" s="102" t="s">
        <v>14</v>
      </c>
      <c r="H64" s="102" t="s">
        <v>15</v>
      </c>
      <c r="I64" s="102" t="s">
        <v>14</v>
      </c>
      <c r="J64" s="102" t="s">
        <v>14</v>
      </c>
      <c r="K64" s="102" t="s">
        <v>15</v>
      </c>
      <c r="L64" s="102" t="s">
        <v>15</v>
      </c>
      <c r="M64" s="68" t="s">
        <v>257</v>
      </c>
    </row>
    <row r="65" spans="1:13" s="370" customFormat="1" ht="89.25" x14ac:dyDescent="0.2">
      <c r="A65" s="423">
        <v>57</v>
      </c>
      <c r="B65" s="424" t="s">
        <v>1366</v>
      </c>
      <c r="C65" s="424" t="s">
        <v>1357</v>
      </c>
      <c r="D65" s="144" t="s">
        <v>245</v>
      </c>
      <c r="E65" s="425" t="s">
        <v>1346</v>
      </c>
      <c r="F65" s="425" t="s">
        <v>517</v>
      </c>
      <c r="G65" s="423" t="s">
        <v>14</v>
      </c>
      <c r="H65" s="423" t="s">
        <v>15</v>
      </c>
      <c r="I65" s="423" t="s">
        <v>14</v>
      </c>
      <c r="J65" s="423" t="s">
        <v>15</v>
      </c>
      <c r="K65" s="423" t="s">
        <v>15</v>
      </c>
      <c r="L65" s="423" t="s">
        <v>15</v>
      </c>
      <c r="M65" s="425" t="s">
        <v>1347</v>
      </c>
    </row>
    <row r="66" spans="1:13" ht="89.25" x14ac:dyDescent="0.2">
      <c r="A66" s="423">
        <v>58</v>
      </c>
      <c r="B66" s="424" t="s">
        <v>1367</v>
      </c>
      <c r="C66" s="424" t="s">
        <v>1358</v>
      </c>
      <c r="D66" s="144" t="s">
        <v>245</v>
      </c>
      <c r="E66" s="425" t="s">
        <v>1349</v>
      </c>
      <c r="F66" s="425" t="s">
        <v>1350</v>
      </c>
      <c r="G66" s="423" t="s">
        <v>14</v>
      </c>
      <c r="H66" s="423" t="s">
        <v>15</v>
      </c>
      <c r="I66" s="423" t="s">
        <v>14</v>
      </c>
      <c r="J66" s="423" t="s">
        <v>14</v>
      </c>
      <c r="K66" s="423" t="s">
        <v>15</v>
      </c>
      <c r="L66" s="423" t="s">
        <v>15</v>
      </c>
      <c r="M66" s="425" t="s">
        <v>1347</v>
      </c>
    </row>
    <row r="67" spans="1:13" x14ac:dyDescent="0.2">
      <c r="B67" s="17"/>
      <c r="C67" s="17"/>
      <c r="D67" s="17"/>
      <c r="E67" s="134"/>
      <c r="F67" s="134"/>
      <c r="G67" s="45"/>
      <c r="H67" s="45"/>
      <c r="I67" s="45"/>
      <c r="J67" s="45"/>
      <c r="K67" s="45"/>
      <c r="L67" s="45"/>
      <c r="M67" s="134"/>
    </row>
    <row r="68" spans="1:13" x14ac:dyDescent="0.2">
      <c r="B68" s="435" t="s">
        <v>1329</v>
      </c>
      <c r="C68" s="436"/>
      <c r="D68" s="436"/>
      <c r="E68" s="436"/>
      <c r="F68" s="436"/>
      <c r="G68" s="436"/>
      <c r="H68" s="436"/>
      <c r="I68" s="436"/>
      <c r="J68" s="436"/>
      <c r="K68" s="436"/>
      <c r="L68" s="436"/>
      <c r="M68" s="436"/>
    </row>
    <row r="69" spans="1:13" x14ac:dyDescent="0.2">
      <c r="B69" s="436"/>
      <c r="C69" s="436"/>
      <c r="D69" s="436"/>
      <c r="E69" s="436"/>
      <c r="F69" s="436"/>
      <c r="G69" s="436"/>
      <c r="H69" s="436"/>
      <c r="I69" s="436"/>
      <c r="J69" s="436"/>
      <c r="K69" s="436"/>
      <c r="L69" s="436"/>
      <c r="M69" s="436"/>
    </row>
    <row r="70" spans="1:13" x14ac:dyDescent="0.2">
      <c r="B70" s="436"/>
      <c r="C70" s="436"/>
      <c r="D70" s="436"/>
      <c r="E70" s="436"/>
      <c r="F70" s="436"/>
      <c r="G70" s="436"/>
      <c r="H70" s="436"/>
      <c r="I70" s="436"/>
      <c r="J70" s="436"/>
      <c r="K70" s="436"/>
      <c r="L70" s="436"/>
      <c r="M70" s="436"/>
    </row>
    <row r="71" spans="1:13" x14ac:dyDescent="0.2">
      <c r="B71" s="436"/>
      <c r="C71" s="436"/>
      <c r="D71" s="436"/>
      <c r="E71" s="436"/>
      <c r="F71" s="436"/>
      <c r="G71" s="436"/>
      <c r="H71" s="436"/>
      <c r="I71" s="436"/>
      <c r="J71" s="436"/>
      <c r="K71" s="436"/>
      <c r="L71" s="436"/>
      <c r="M71" s="436"/>
    </row>
    <row r="72" spans="1:13" x14ac:dyDescent="0.2">
      <c r="B72" s="436"/>
      <c r="C72" s="436"/>
      <c r="D72" s="436"/>
      <c r="E72" s="436"/>
      <c r="F72" s="436"/>
      <c r="G72" s="436"/>
      <c r="H72" s="436"/>
      <c r="I72" s="436"/>
      <c r="J72" s="436"/>
      <c r="K72" s="436"/>
      <c r="L72" s="436"/>
      <c r="M72" s="436"/>
    </row>
    <row r="73" spans="1:13" x14ac:dyDescent="0.2">
      <c r="B73" s="436"/>
      <c r="C73" s="436"/>
      <c r="D73" s="436"/>
      <c r="E73" s="436"/>
      <c r="F73" s="436"/>
      <c r="G73" s="436"/>
      <c r="H73" s="436"/>
      <c r="I73" s="436"/>
      <c r="J73" s="436"/>
      <c r="K73" s="436"/>
      <c r="L73" s="436"/>
      <c r="M73" s="436"/>
    </row>
    <row r="74" spans="1:13" x14ac:dyDescent="0.2">
      <c r="B74" s="436"/>
      <c r="C74" s="436"/>
      <c r="D74" s="436"/>
      <c r="E74" s="436"/>
      <c r="F74" s="436"/>
      <c r="G74" s="436"/>
      <c r="H74" s="436"/>
      <c r="I74" s="436"/>
      <c r="J74" s="436"/>
      <c r="K74" s="436"/>
      <c r="L74" s="436"/>
      <c r="M74" s="436"/>
    </row>
    <row r="75" spans="1:13" x14ac:dyDescent="0.2">
      <c r="B75" s="436"/>
      <c r="C75" s="436"/>
      <c r="D75" s="436"/>
      <c r="E75" s="436"/>
      <c r="F75" s="436"/>
      <c r="G75" s="436"/>
      <c r="H75" s="436"/>
      <c r="I75" s="436"/>
      <c r="J75" s="436"/>
      <c r="K75" s="436"/>
      <c r="L75" s="436"/>
      <c r="M75" s="436"/>
    </row>
    <row r="76" spans="1:13" x14ac:dyDescent="0.2">
      <c r="B76" s="436"/>
      <c r="C76" s="436"/>
      <c r="D76" s="436"/>
      <c r="E76" s="436"/>
      <c r="F76" s="436"/>
      <c r="G76" s="436"/>
      <c r="H76" s="436"/>
      <c r="I76" s="436"/>
      <c r="J76" s="436"/>
      <c r="K76" s="436"/>
      <c r="L76" s="436"/>
      <c r="M76" s="436"/>
    </row>
    <row r="77" spans="1:13" x14ac:dyDescent="0.2">
      <c r="B77" s="436"/>
      <c r="C77" s="436"/>
      <c r="D77" s="436"/>
      <c r="E77" s="436"/>
      <c r="F77" s="436"/>
      <c r="G77" s="436"/>
      <c r="H77" s="436"/>
      <c r="I77" s="436"/>
      <c r="J77" s="436"/>
      <c r="K77" s="436"/>
      <c r="L77" s="436"/>
      <c r="M77" s="436"/>
    </row>
    <row r="78" spans="1:13" x14ac:dyDescent="0.2">
      <c r="B78" s="436"/>
      <c r="C78" s="436"/>
      <c r="D78" s="436"/>
      <c r="E78" s="436"/>
      <c r="F78" s="436"/>
      <c r="G78" s="436"/>
      <c r="H78" s="436"/>
      <c r="I78" s="436"/>
      <c r="J78" s="436"/>
      <c r="K78" s="436"/>
      <c r="L78" s="436"/>
      <c r="M78" s="436"/>
    </row>
    <row r="79" spans="1:13" x14ac:dyDescent="0.2">
      <c r="B79" s="436"/>
      <c r="C79" s="436"/>
      <c r="D79" s="436"/>
      <c r="E79" s="436"/>
      <c r="F79" s="436"/>
      <c r="G79" s="436"/>
      <c r="H79" s="436"/>
      <c r="I79" s="436"/>
      <c r="J79" s="436"/>
      <c r="K79" s="436"/>
      <c r="L79" s="436"/>
      <c r="M79" s="436"/>
    </row>
    <row r="80" spans="1:13" x14ac:dyDescent="0.2">
      <c r="B80" s="436"/>
      <c r="C80" s="436"/>
      <c r="D80" s="436"/>
      <c r="E80" s="436"/>
      <c r="F80" s="436"/>
      <c r="G80" s="436"/>
      <c r="H80" s="436"/>
      <c r="I80" s="436"/>
      <c r="J80" s="436"/>
      <c r="K80" s="436"/>
      <c r="L80" s="436"/>
      <c r="M80" s="436"/>
    </row>
    <row r="81" spans="2:13" x14ac:dyDescent="0.2">
      <c r="B81" s="436"/>
      <c r="C81" s="436"/>
      <c r="D81" s="436"/>
      <c r="E81" s="436"/>
      <c r="F81" s="436"/>
      <c r="G81" s="436"/>
      <c r="H81" s="436"/>
      <c r="I81" s="436"/>
      <c r="J81" s="436"/>
      <c r="K81" s="436"/>
      <c r="L81" s="436"/>
      <c r="M81" s="436"/>
    </row>
    <row r="82" spans="2:13" x14ac:dyDescent="0.2">
      <c r="B82" s="436"/>
      <c r="C82" s="436"/>
      <c r="D82" s="436"/>
      <c r="E82" s="436"/>
      <c r="F82" s="436"/>
      <c r="G82" s="436"/>
      <c r="H82" s="436"/>
      <c r="I82" s="436"/>
      <c r="J82" s="436"/>
      <c r="K82" s="436"/>
      <c r="L82" s="436"/>
      <c r="M82" s="436"/>
    </row>
    <row r="83" spans="2:13" x14ac:dyDescent="0.2">
      <c r="B83" s="436"/>
      <c r="C83" s="436"/>
      <c r="D83" s="436"/>
      <c r="E83" s="436"/>
      <c r="F83" s="436"/>
      <c r="G83" s="436"/>
      <c r="H83" s="436"/>
      <c r="I83" s="436"/>
      <c r="J83" s="436"/>
      <c r="K83" s="436"/>
      <c r="L83" s="436"/>
      <c r="M83" s="436"/>
    </row>
    <row r="84" spans="2:13" x14ac:dyDescent="0.2">
      <c r="B84" s="436"/>
      <c r="C84" s="436"/>
      <c r="D84" s="436"/>
      <c r="E84" s="436"/>
      <c r="F84" s="436"/>
      <c r="G84" s="436"/>
      <c r="H84" s="436"/>
      <c r="I84" s="436"/>
      <c r="J84" s="436"/>
      <c r="K84" s="436"/>
      <c r="L84" s="436"/>
      <c r="M84" s="436"/>
    </row>
    <row r="85" spans="2:13" x14ac:dyDescent="0.2">
      <c r="B85" s="436"/>
      <c r="C85" s="436"/>
      <c r="D85" s="436"/>
      <c r="E85" s="436"/>
      <c r="F85" s="436"/>
      <c r="G85" s="436"/>
      <c r="H85" s="436"/>
      <c r="I85" s="436"/>
      <c r="J85" s="436"/>
      <c r="K85" s="436"/>
      <c r="L85" s="436"/>
      <c r="M85" s="436"/>
    </row>
    <row r="86" spans="2:13" x14ac:dyDescent="0.2">
      <c r="B86" s="436"/>
      <c r="C86" s="436"/>
      <c r="D86" s="436"/>
      <c r="E86" s="436"/>
      <c r="F86" s="436"/>
      <c r="G86" s="436"/>
      <c r="H86" s="436"/>
      <c r="I86" s="436"/>
      <c r="J86" s="436"/>
      <c r="K86" s="436"/>
      <c r="L86" s="436"/>
      <c r="M86" s="436"/>
    </row>
    <row r="87" spans="2:13" x14ac:dyDescent="0.2">
      <c r="B87" s="436"/>
      <c r="C87" s="436"/>
      <c r="D87" s="436"/>
      <c r="E87" s="436"/>
      <c r="F87" s="436"/>
      <c r="G87" s="436"/>
      <c r="H87" s="436"/>
      <c r="I87" s="436"/>
      <c r="J87" s="436"/>
      <c r="K87" s="436"/>
      <c r="L87" s="436"/>
      <c r="M87" s="436"/>
    </row>
    <row r="88" spans="2:13" x14ac:dyDescent="0.2">
      <c r="B88" s="436"/>
      <c r="C88" s="436"/>
      <c r="D88" s="436"/>
      <c r="E88" s="436"/>
      <c r="F88" s="436"/>
      <c r="G88" s="436"/>
      <c r="H88" s="436"/>
      <c r="I88" s="436"/>
      <c r="J88" s="436"/>
      <c r="K88" s="436"/>
      <c r="L88" s="436"/>
      <c r="M88" s="436"/>
    </row>
    <row r="89" spans="2:13" x14ac:dyDescent="0.2">
      <c r="B89" s="436"/>
      <c r="C89" s="436"/>
      <c r="D89" s="436"/>
      <c r="E89" s="436"/>
      <c r="F89" s="436"/>
      <c r="G89" s="436"/>
      <c r="H89" s="436"/>
      <c r="I89" s="436"/>
      <c r="J89" s="436"/>
      <c r="K89" s="436"/>
      <c r="L89" s="436"/>
      <c r="M89" s="436"/>
    </row>
    <row r="90" spans="2:13" x14ac:dyDescent="0.2">
      <c r="B90" s="436"/>
      <c r="C90" s="436"/>
      <c r="D90" s="436"/>
      <c r="E90" s="436"/>
      <c r="F90" s="436"/>
      <c r="G90" s="436"/>
      <c r="H90" s="436"/>
      <c r="I90" s="436"/>
      <c r="J90" s="436"/>
      <c r="K90" s="436"/>
      <c r="L90" s="436"/>
      <c r="M90" s="436"/>
    </row>
    <row r="91" spans="2:13" x14ac:dyDescent="0.2">
      <c r="B91" s="436"/>
      <c r="C91" s="436"/>
      <c r="D91" s="436"/>
      <c r="E91" s="436"/>
      <c r="F91" s="436"/>
      <c r="G91" s="436"/>
      <c r="H91" s="436"/>
      <c r="I91" s="436"/>
      <c r="J91" s="436"/>
      <c r="K91" s="436"/>
      <c r="L91" s="436"/>
      <c r="M91" s="436"/>
    </row>
    <row r="92" spans="2:13" x14ac:dyDescent="0.2">
      <c r="B92" s="436"/>
      <c r="C92" s="436"/>
      <c r="D92" s="436"/>
      <c r="E92" s="436"/>
      <c r="F92" s="436"/>
      <c r="G92" s="436"/>
      <c r="H92" s="436"/>
      <c r="I92" s="436"/>
      <c r="J92" s="436"/>
      <c r="K92" s="436"/>
      <c r="L92" s="436"/>
      <c r="M92" s="436"/>
    </row>
    <row r="93" spans="2:13" x14ac:dyDescent="0.2">
      <c r="B93" s="436"/>
      <c r="C93" s="436"/>
      <c r="D93" s="436"/>
      <c r="E93" s="436"/>
      <c r="F93" s="436"/>
      <c r="G93" s="436"/>
      <c r="H93" s="436"/>
      <c r="I93" s="436"/>
      <c r="J93" s="436"/>
      <c r="K93" s="436"/>
      <c r="L93" s="436"/>
      <c r="M93" s="436"/>
    </row>
    <row r="94" spans="2:13" x14ac:dyDescent="0.2">
      <c r="B94" s="436"/>
      <c r="C94" s="436"/>
      <c r="D94" s="436"/>
      <c r="E94" s="436"/>
      <c r="F94" s="436"/>
      <c r="G94" s="436"/>
      <c r="H94" s="436"/>
      <c r="I94" s="436"/>
      <c r="J94" s="436"/>
      <c r="K94" s="436"/>
      <c r="L94" s="436"/>
      <c r="M94" s="436"/>
    </row>
    <row r="95" spans="2:13" x14ac:dyDescent="0.2">
      <c r="B95" s="436"/>
      <c r="C95" s="436"/>
      <c r="D95" s="436"/>
      <c r="E95" s="436"/>
      <c r="F95" s="436"/>
      <c r="G95" s="436"/>
      <c r="H95" s="436"/>
      <c r="I95" s="436"/>
      <c r="J95" s="436"/>
      <c r="K95" s="436"/>
      <c r="L95" s="436"/>
      <c r="M95" s="436"/>
    </row>
    <row r="96" spans="2:13" x14ac:dyDescent="0.2">
      <c r="B96" s="436"/>
      <c r="C96" s="436"/>
      <c r="D96" s="436"/>
      <c r="E96" s="436"/>
      <c r="F96" s="436"/>
      <c r="G96" s="436"/>
      <c r="H96" s="436"/>
      <c r="I96" s="436"/>
      <c r="J96" s="436"/>
      <c r="K96" s="436"/>
      <c r="L96" s="436"/>
      <c r="M96" s="436"/>
    </row>
    <row r="97" spans="2:13" x14ac:dyDescent="0.2">
      <c r="B97" s="436"/>
      <c r="C97" s="436"/>
      <c r="D97" s="436"/>
      <c r="E97" s="436"/>
      <c r="F97" s="436"/>
      <c r="G97" s="436"/>
      <c r="H97" s="436"/>
      <c r="I97" s="436"/>
      <c r="J97" s="436"/>
      <c r="K97" s="436"/>
      <c r="L97" s="436"/>
      <c r="M97" s="436"/>
    </row>
    <row r="98" spans="2:13" x14ac:dyDescent="0.2">
      <c r="B98" s="436"/>
      <c r="C98" s="436"/>
      <c r="D98" s="436"/>
      <c r="E98" s="436"/>
      <c r="F98" s="436"/>
      <c r="G98" s="436"/>
      <c r="H98" s="436"/>
      <c r="I98" s="436"/>
      <c r="J98" s="436"/>
      <c r="K98" s="436"/>
      <c r="L98" s="436"/>
      <c r="M98" s="436"/>
    </row>
    <row r="99" spans="2:13" x14ac:dyDescent="0.2">
      <c r="B99" s="436"/>
      <c r="C99" s="436"/>
      <c r="D99" s="436"/>
      <c r="E99" s="436"/>
      <c r="F99" s="436"/>
      <c r="G99" s="436"/>
      <c r="H99" s="436"/>
      <c r="I99" s="436"/>
      <c r="J99" s="436"/>
      <c r="K99" s="436"/>
      <c r="L99" s="436"/>
      <c r="M99" s="436"/>
    </row>
    <row r="100" spans="2:13" x14ac:dyDescent="0.2">
      <c r="B100" s="436"/>
      <c r="C100" s="436"/>
      <c r="D100" s="436"/>
      <c r="E100" s="436"/>
      <c r="F100" s="436"/>
      <c r="G100" s="436"/>
      <c r="H100" s="436"/>
      <c r="I100" s="436"/>
      <c r="J100" s="436"/>
      <c r="K100" s="436"/>
      <c r="L100" s="436"/>
      <c r="M100" s="436"/>
    </row>
    <row r="101" spans="2:13" x14ac:dyDescent="0.2">
      <c r="B101" s="436"/>
      <c r="C101" s="436"/>
      <c r="D101" s="436"/>
      <c r="E101" s="436"/>
      <c r="F101" s="436"/>
      <c r="G101" s="436"/>
      <c r="H101" s="436"/>
      <c r="I101" s="436"/>
      <c r="J101" s="436"/>
      <c r="K101" s="436"/>
      <c r="L101" s="436"/>
      <c r="M101" s="436"/>
    </row>
    <row r="102" spans="2:13" x14ac:dyDescent="0.2">
      <c r="B102" s="436"/>
      <c r="C102" s="436"/>
      <c r="D102" s="436"/>
      <c r="E102" s="436"/>
      <c r="F102" s="436"/>
      <c r="G102" s="436"/>
      <c r="H102" s="436"/>
      <c r="I102" s="436"/>
      <c r="J102" s="436"/>
      <c r="K102" s="436"/>
      <c r="L102" s="436"/>
      <c r="M102" s="436"/>
    </row>
    <row r="103" spans="2:13" x14ac:dyDescent="0.2">
      <c r="B103" s="436"/>
      <c r="C103" s="436"/>
      <c r="D103" s="436"/>
      <c r="E103" s="436"/>
      <c r="F103" s="436"/>
      <c r="G103" s="436"/>
      <c r="H103" s="436"/>
      <c r="I103" s="436"/>
      <c r="J103" s="436"/>
      <c r="K103" s="436"/>
      <c r="L103" s="436"/>
      <c r="M103" s="436"/>
    </row>
    <row r="104" spans="2:13" x14ac:dyDescent="0.2">
      <c r="B104" s="436"/>
      <c r="C104" s="436"/>
      <c r="D104" s="436"/>
      <c r="E104" s="436"/>
      <c r="F104" s="436"/>
      <c r="G104" s="436"/>
      <c r="H104" s="436"/>
      <c r="I104" s="436"/>
      <c r="J104" s="436"/>
      <c r="K104" s="436"/>
      <c r="L104" s="436"/>
      <c r="M104" s="436"/>
    </row>
    <row r="105" spans="2:13" x14ac:dyDescent="0.2">
      <c r="B105" s="436"/>
      <c r="C105" s="436"/>
      <c r="D105" s="436"/>
      <c r="E105" s="436"/>
      <c r="F105" s="436"/>
      <c r="G105" s="436"/>
      <c r="H105" s="436"/>
      <c r="I105" s="436"/>
      <c r="J105" s="436"/>
      <c r="K105" s="436"/>
      <c r="L105" s="436"/>
      <c r="M105" s="436"/>
    </row>
    <row r="106" spans="2:13" x14ac:dyDescent="0.2">
      <c r="B106" s="436"/>
      <c r="C106" s="436"/>
      <c r="D106" s="436"/>
      <c r="E106" s="436"/>
      <c r="F106" s="436"/>
      <c r="G106" s="436"/>
      <c r="H106" s="436"/>
      <c r="I106" s="436"/>
      <c r="J106" s="436"/>
      <c r="K106" s="436"/>
      <c r="L106" s="436"/>
      <c r="M106" s="436"/>
    </row>
    <row r="107" spans="2:13" x14ac:dyDescent="0.2">
      <c r="B107" s="436"/>
      <c r="C107" s="436"/>
      <c r="D107" s="436"/>
      <c r="E107" s="436"/>
      <c r="F107" s="436"/>
      <c r="G107" s="436"/>
      <c r="H107" s="436"/>
      <c r="I107" s="436"/>
      <c r="J107" s="436"/>
      <c r="K107" s="436"/>
      <c r="L107" s="436"/>
      <c r="M107" s="436"/>
    </row>
    <row r="108" spans="2:13" x14ac:dyDescent="0.2">
      <c r="B108" s="436"/>
      <c r="C108" s="436"/>
      <c r="D108" s="436"/>
      <c r="E108" s="436"/>
      <c r="F108" s="436"/>
      <c r="G108" s="436"/>
      <c r="H108" s="436"/>
      <c r="I108" s="436"/>
      <c r="J108" s="436"/>
      <c r="K108" s="436"/>
      <c r="L108" s="436"/>
      <c r="M108" s="436"/>
    </row>
    <row r="109" spans="2:13" x14ac:dyDescent="0.2">
      <c r="B109" s="436"/>
      <c r="C109" s="436"/>
      <c r="D109" s="436"/>
      <c r="E109" s="436"/>
      <c r="F109" s="436"/>
      <c r="G109" s="436"/>
      <c r="H109" s="436"/>
      <c r="I109" s="436"/>
      <c r="J109" s="436"/>
      <c r="K109" s="436"/>
      <c r="L109" s="436"/>
      <c r="M109" s="436"/>
    </row>
    <row r="110" spans="2:13" x14ac:dyDescent="0.2">
      <c r="B110" s="436"/>
      <c r="C110" s="436"/>
      <c r="D110" s="436"/>
      <c r="E110" s="436"/>
      <c r="F110" s="436"/>
      <c r="G110" s="436"/>
      <c r="H110" s="436"/>
      <c r="I110" s="436"/>
      <c r="J110" s="436"/>
      <c r="K110" s="436"/>
      <c r="L110" s="436"/>
      <c r="M110" s="436"/>
    </row>
    <row r="111" spans="2:13" x14ac:dyDescent="0.2">
      <c r="B111" s="436"/>
      <c r="C111" s="436"/>
      <c r="D111" s="436"/>
      <c r="E111" s="436"/>
      <c r="F111" s="436"/>
      <c r="G111" s="436"/>
      <c r="H111" s="436"/>
      <c r="I111" s="436"/>
      <c r="J111" s="436"/>
      <c r="K111" s="436"/>
      <c r="L111" s="436"/>
      <c r="M111" s="436"/>
    </row>
    <row r="112" spans="2:13" x14ac:dyDescent="0.2">
      <c r="B112" s="436"/>
      <c r="C112" s="436"/>
      <c r="D112" s="436"/>
      <c r="E112" s="436"/>
      <c r="F112" s="436"/>
      <c r="G112" s="436"/>
      <c r="H112" s="436"/>
      <c r="I112" s="436"/>
      <c r="J112" s="436"/>
      <c r="K112" s="436"/>
      <c r="L112" s="436"/>
      <c r="M112" s="436"/>
    </row>
    <row r="113" spans="2:13" x14ac:dyDescent="0.2">
      <c r="B113" s="436"/>
      <c r="C113" s="436"/>
      <c r="D113" s="436"/>
      <c r="E113" s="436"/>
      <c r="F113" s="436"/>
      <c r="G113" s="436"/>
      <c r="H113" s="436"/>
      <c r="I113" s="436"/>
      <c r="J113" s="436"/>
      <c r="K113" s="436"/>
      <c r="L113" s="436"/>
      <c r="M113" s="436"/>
    </row>
    <row r="114" spans="2:13" x14ac:dyDescent="0.2">
      <c r="B114" s="436"/>
      <c r="C114" s="436"/>
      <c r="D114" s="436"/>
      <c r="E114" s="436"/>
      <c r="F114" s="436"/>
      <c r="G114" s="436"/>
      <c r="H114" s="436"/>
      <c r="I114" s="436"/>
      <c r="J114" s="436"/>
      <c r="K114" s="436"/>
      <c r="L114" s="436"/>
      <c r="M114" s="436"/>
    </row>
    <row r="115" spans="2:13" x14ac:dyDescent="0.2">
      <c r="B115" s="436"/>
      <c r="C115" s="436"/>
      <c r="D115" s="436"/>
      <c r="E115" s="436"/>
      <c r="F115" s="436"/>
      <c r="G115" s="436"/>
      <c r="H115" s="436"/>
      <c r="I115" s="436"/>
      <c r="J115" s="436"/>
      <c r="K115" s="436"/>
      <c r="L115" s="436"/>
      <c r="M115" s="436"/>
    </row>
    <row r="116" spans="2:13" x14ac:dyDescent="0.2">
      <c r="B116" s="436"/>
      <c r="C116" s="436"/>
      <c r="D116" s="436"/>
      <c r="E116" s="436"/>
      <c r="F116" s="436"/>
      <c r="G116" s="436"/>
      <c r="H116" s="436"/>
      <c r="I116" s="436"/>
      <c r="J116" s="436"/>
      <c r="K116" s="436"/>
      <c r="L116" s="436"/>
      <c r="M116" s="436"/>
    </row>
    <row r="117" spans="2:13" x14ac:dyDescent="0.2">
      <c r="B117" s="436"/>
      <c r="C117" s="436"/>
      <c r="D117" s="436"/>
      <c r="E117" s="436"/>
      <c r="F117" s="436"/>
      <c r="G117" s="436"/>
      <c r="H117" s="436"/>
      <c r="I117" s="436"/>
      <c r="J117" s="436"/>
      <c r="K117" s="436"/>
      <c r="L117" s="436"/>
      <c r="M117" s="436"/>
    </row>
    <row r="118" spans="2:13" x14ac:dyDescent="0.2">
      <c r="B118" s="436"/>
      <c r="C118" s="436"/>
      <c r="D118" s="436"/>
      <c r="E118" s="436"/>
      <c r="F118" s="436"/>
      <c r="G118" s="436"/>
      <c r="H118" s="436"/>
      <c r="I118" s="436"/>
      <c r="J118" s="436"/>
      <c r="K118" s="436"/>
      <c r="L118" s="436"/>
      <c r="M118" s="436"/>
    </row>
    <row r="119" spans="2:13" x14ac:dyDescent="0.2">
      <c r="B119" s="436"/>
      <c r="C119" s="436"/>
      <c r="D119" s="436"/>
      <c r="E119" s="436"/>
      <c r="F119" s="436"/>
      <c r="G119" s="436"/>
      <c r="H119" s="436"/>
      <c r="I119" s="436"/>
      <c r="J119" s="436"/>
      <c r="K119" s="436"/>
      <c r="L119" s="436"/>
      <c r="M119" s="436"/>
    </row>
    <row r="120" spans="2:13" x14ac:dyDescent="0.2">
      <c r="B120" s="436"/>
      <c r="C120" s="436"/>
      <c r="D120" s="436"/>
      <c r="E120" s="436"/>
      <c r="F120" s="436"/>
      <c r="G120" s="436"/>
      <c r="H120" s="436"/>
      <c r="I120" s="436"/>
      <c r="J120" s="436"/>
      <c r="K120" s="436"/>
      <c r="L120" s="436"/>
      <c r="M120" s="436"/>
    </row>
    <row r="121" spans="2:13" x14ac:dyDescent="0.2">
      <c r="B121" s="437"/>
      <c r="C121" s="437"/>
      <c r="D121" s="437"/>
      <c r="E121" s="437"/>
      <c r="F121" s="437"/>
      <c r="G121" s="437"/>
      <c r="H121" s="437"/>
      <c r="I121" s="437"/>
      <c r="J121" s="437"/>
      <c r="K121" s="437"/>
      <c r="L121" s="437"/>
      <c r="M121" s="437"/>
    </row>
    <row r="122" spans="2:13" x14ac:dyDescent="0.2">
      <c r="B122" s="437"/>
      <c r="C122" s="437"/>
      <c r="D122" s="437"/>
      <c r="E122" s="437"/>
      <c r="F122" s="437"/>
      <c r="G122" s="437"/>
      <c r="H122" s="437"/>
      <c r="I122" s="437"/>
      <c r="J122" s="437"/>
      <c r="K122" s="437"/>
      <c r="L122" s="437"/>
      <c r="M122" s="437"/>
    </row>
    <row r="123" spans="2:13" x14ac:dyDescent="0.2">
      <c r="B123" s="437"/>
      <c r="C123" s="437"/>
      <c r="D123" s="437"/>
      <c r="E123" s="437"/>
      <c r="F123" s="437"/>
      <c r="G123" s="437"/>
      <c r="H123" s="437"/>
      <c r="I123" s="437"/>
      <c r="J123" s="437"/>
      <c r="K123" s="437"/>
      <c r="L123" s="437"/>
      <c r="M123" s="437"/>
    </row>
    <row r="124" spans="2:13" x14ac:dyDescent="0.2">
      <c r="B124" s="437"/>
      <c r="C124" s="437"/>
      <c r="D124" s="437"/>
      <c r="E124" s="437"/>
      <c r="F124" s="437"/>
      <c r="G124" s="437"/>
      <c r="H124" s="437"/>
      <c r="I124" s="437"/>
      <c r="J124" s="437"/>
      <c r="K124" s="437"/>
      <c r="L124" s="437"/>
      <c r="M124" s="437"/>
    </row>
    <row r="125" spans="2:13" x14ac:dyDescent="0.2">
      <c r="B125" s="437"/>
      <c r="C125" s="437"/>
      <c r="D125" s="437"/>
      <c r="E125" s="437"/>
      <c r="F125" s="437"/>
      <c r="G125" s="437"/>
      <c r="H125" s="437"/>
      <c r="I125" s="437"/>
      <c r="J125" s="437"/>
      <c r="K125" s="437"/>
      <c r="L125" s="437"/>
      <c r="M125" s="437"/>
    </row>
    <row r="126" spans="2:13" x14ac:dyDescent="0.2">
      <c r="B126" s="437"/>
      <c r="C126" s="437"/>
      <c r="D126" s="437"/>
      <c r="E126" s="437"/>
      <c r="F126" s="437"/>
      <c r="G126" s="437"/>
      <c r="H126" s="437"/>
      <c r="I126" s="437"/>
      <c r="J126" s="437"/>
      <c r="K126" s="437"/>
      <c r="L126" s="437"/>
      <c r="M126" s="437"/>
    </row>
    <row r="127" spans="2:13" x14ac:dyDescent="0.2">
      <c r="B127" s="437"/>
      <c r="C127" s="437"/>
      <c r="D127" s="437"/>
      <c r="E127" s="437"/>
      <c r="F127" s="437"/>
      <c r="G127" s="437"/>
      <c r="H127" s="437"/>
      <c r="I127" s="437"/>
      <c r="J127" s="437"/>
      <c r="K127" s="437"/>
      <c r="L127" s="437"/>
      <c r="M127" s="437"/>
    </row>
    <row r="128" spans="2:13" x14ac:dyDescent="0.2">
      <c r="B128" s="437"/>
      <c r="C128" s="437"/>
      <c r="D128" s="437"/>
      <c r="E128" s="437"/>
      <c r="F128" s="437"/>
      <c r="G128" s="437"/>
      <c r="H128" s="437"/>
      <c r="I128" s="437"/>
      <c r="J128" s="437"/>
      <c r="K128" s="437"/>
      <c r="L128" s="437"/>
      <c r="M128" s="437"/>
    </row>
    <row r="129" spans="2:13" x14ac:dyDescent="0.2">
      <c r="B129" s="437"/>
      <c r="C129" s="437"/>
      <c r="D129" s="437"/>
      <c r="E129" s="437"/>
      <c r="F129" s="437"/>
      <c r="G129" s="437"/>
      <c r="H129" s="437"/>
      <c r="I129" s="437"/>
      <c r="J129" s="437"/>
      <c r="K129" s="437"/>
      <c r="L129" s="437"/>
      <c r="M129" s="437"/>
    </row>
    <row r="130" spans="2:13" x14ac:dyDescent="0.2">
      <c r="B130" s="437"/>
      <c r="C130" s="437"/>
      <c r="D130" s="437"/>
      <c r="E130" s="437"/>
      <c r="F130" s="437"/>
      <c r="G130" s="437"/>
      <c r="H130" s="437"/>
      <c r="I130" s="437"/>
      <c r="J130" s="437"/>
      <c r="K130" s="437"/>
      <c r="L130" s="437"/>
      <c r="M130" s="437"/>
    </row>
  </sheetData>
  <mergeCells count="3">
    <mergeCell ref="C1:D1"/>
    <mergeCell ref="C2:D2"/>
    <mergeCell ref="B68:M130"/>
  </mergeCells>
  <pageMargins left="0.7" right="0.7" top="0.75" bottom="0.75" header="0.3" footer="0.3"/>
  <pageSetup paperSize="5" scale="58" fitToHeight="0" orientation="landscape" r:id="rId1"/>
  <headerFooter>
    <oddHeader>&amp;C&amp;"Arial,Bold"&amp;14&amp;UDeliverables&amp;"Arial,Regular"&amp;10&amp;U
&amp;12(Study Step 1: Agency Legal Directives, Plan and Resources)</oddHeader>
    <oddFooter>&amp;RThe contents of this chart are considered sworn testimony from the Agency Director.</oddFooter>
  </headerFooter>
  <rowBreaks count="1" manualBreakCount="1">
    <brk id="67"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'[2]Drop Down Options'!#REF!</xm:f>
          </x14:formula1>
          <xm:sqref>D5:D6 D19:D20 D23:D25</xm:sqref>
        </x14:dataValidation>
        <x14:dataValidation type="list" allowBlank="1" showInputMessage="1" showErrorMessage="1">
          <x14:formula1>
            <xm:f>'Drop Down Options'!#REF!</xm:f>
          </x14:formula1>
          <xm:sqref>D7:D18 D21:D22 G5:L66 D26:D63</xm:sqref>
        </x14:dataValidation>
        <x14:dataValidation type="list" allowBlank="1" showInputMessage="1" showErrorMessage="1">
          <x14:formula1>
            <xm:f>'Drop Down Options'!$A$47:$A$49</xm:f>
          </x14:formula1>
          <xm:sqref>D64:D66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6"/>
  <sheetViews>
    <sheetView topLeftCell="A22" workbookViewId="0">
      <selection activeCell="B28" sqref="B28"/>
    </sheetView>
  </sheetViews>
  <sheetFormatPr defaultColWidth="9.140625" defaultRowHeight="12.75" x14ac:dyDescent="0.2"/>
  <cols>
    <col min="1" max="1" width="6.42578125" style="98" bestFit="1" customWidth="1"/>
    <col min="2" max="2" width="33.5703125" style="98" customWidth="1"/>
    <col min="3" max="3" width="39.85546875" style="98" customWidth="1"/>
    <col min="4" max="4" width="51.5703125" style="98" customWidth="1"/>
    <col min="5" max="5" width="67.28515625" style="98" customWidth="1"/>
    <col min="6" max="6" width="44.7109375" style="98" customWidth="1"/>
    <col min="7" max="7" width="29.7109375" style="98" customWidth="1"/>
    <col min="8" max="8" width="12.7109375" style="98" customWidth="1"/>
    <col min="9" max="9" width="10.5703125" style="98" customWidth="1"/>
    <col min="10" max="16384" width="9.140625" style="98"/>
  </cols>
  <sheetData>
    <row r="1" spans="1:10" x14ac:dyDescent="0.2">
      <c r="B1" s="90" t="s">
        <v>0</v>
      </c>
      <c r="C1" s="431" t="s">
        <v>1332</v>
      </c>
      <c r="D1" s="432"/>
      <c r="E1" s="23"/>
    </row>
    <row r="2" spans="1:10" x14ac:dyDescent="0.2">
      <c r="B2" s="90" t="s">
        <v>1</v>
      </c>
      <c r="C2" s="433">
        <v>43168</v>
      </c>
      <c r="D2" s="432"/>
      <c r="E2" s="23"/>
    </row>
    <row r="3" spans="1:10" x14ac:dyDescent="0.2">
      <c r="A3" s="35"/>
      <c r="B3" s="23"/>
      <c r="C3" s="23"/>
      <c r="D3" s="23"/>
      <c r="E3" s="16"/>
    </row>
    <row r="4" spans="1:10" ht="89.25" x14ac:dyDescent="0.2">
      <c r="A4" s="8" t="s">
        <v>5</v>
      </c>
      <c r="B4" s="25" t="s">
        <v>32</v>
      </c>
      <c r="C4" s="25" t="s">
        <v>141</v>
      </c>
      <c r="D4" s="8" t="s">
        <v>1114</v>
      </c>
      <c r="E4" s="8" t="s">
        <v>39</v>
      </c>
      <c r="F4" s="8" t="s">
        <v>40</v>
      </c>
      <c r="G4" s="25" t="s">
        <v>25</v>
      </c>
      <c r="H4" s="16"/>
      <c r="I4" s="16"/>
      <c r="J4" s="16"/>
    </row>
    <row r="5" spans="1:10" s="23" customFormat="1" ht="51" x14ac:dyDescent="0.2">
      <c r="A5" s="102">
        <v>1</v>
      </c>
      <c r="B5" s="144" t="s">
        <v>1173</v>
      </c>
      <c r="C5" s="144" t="s">
        <v>243</v>
      </c>
      <c r="D5" s="68" t="s">
        <v>1220</v>
      </c>
      <c r="E5" s="259" t="s">
        <v>783</v>
      </c>
      <c r="F5" s="259" t="s">
        <v>1312</v>
      </c>
      <c r="G5" s="225" t="s">
        <v>775</v>
      </c>
    </row>
    <row r="6" spans="1:10" ht="76.5" x14ac:dyDescent="0.2">
      <c r="A6" s="102">
        <v>2</v>
      </c>
      <c r="B6" s="144" t="s">
        <v>1222</v>
      </c>
      <c r="C6" s="144" t="s">
        <v>243</v>
      </c>
      <c r="D6" s="68" t="s">
        <v>1221</v>
      </c>
      <c r="E6" s="259" t="s">
        <v>789</v>
      </c>
      <c r="F6" s="259" t="s">
        <v>1311</v>
      </c>
      <c r="G6" s="225" t="s">
        <v>776</v>
      </c>
    </row>
    <row r="7" spans="1:10" ht="89.25" x14ac:dyDescent="0.2">
      <c r="A7" s="214">
        <v>3</v>
      </c>
      <c r="B7" s="359" t="s">
        <v>1223</v>
      </c>
      <c r="C7" s="144" t="s">
        <v>244</v>
      </c>
      <c r="D7" s="225" t="s">
        <v>1269</v>
      </c>
      <c r="E7" s="259" t="s">
        <v>1082</v>
      </c>
      <c r="F7" s="259" t="s">
        <v>1310</v>
      </c>
      <c r="G7" s="259" t="s">
        <v>1095</v>
      </c>
    </row>
    <row r="8" spans="1:10" ht="140.25" x14ac:dyDescent="0.2">
      <c r="A8" s="214">
        <v>4</v>
      </c>
      <c r="B8" s="359" t="s">
        <v>1224</v>
      </c>
      <c r="C8" s="144" t="s">
        <v>243</v>
      </c>
      <c r="D8" s="225" t="s">
        <v>1225</v>
      </c>
      <c r="E8" s="259" t="s">
        <v>1097</v>
      </c>
      <c r="F8" s="259" t="s">
        <v>1282</v>
      </c>
      <c r="G8" s="259" t="s">
        <v>1095</v>
      </c>
    </row>
    <row r="9" spans="1:10" ht="76.5" x14ac:dyDescent="0.2">
      <c r="A9" s="214">
        <v>5</v>
      </c>
      <c r="B9" s="359" t="s">
        <v>1226</v>
      </c>
      <c r="C9" s="144" t="s">
        <v>243</v>
      </c>
      <c r="D9" s="225" t="s">
        <v>257</v>
      </c>
      <c r="E9" s="259" t="s">
        <v>1089</v>
      </c>
      <c r="F9" s="259" t="s">
        <v>1279</v>
      </c>
      <c r="G9" s="259" t="s">
        <v>257</v>
      </c>
    </row>
    <row r="10" spans="1:10" ht="76.5" x14ac:dyDescent="0.2">
      <c r="A10" s="214">
        <v>6</v>
      </c>
      <c r="B10" s="359" t="s">
        <v>1227</v>
      </c>
      <c r="C10" s="144" t="s">
        <v>244</v>
      </c>
      <c r="D10" s="225" t="s">
        <v>1228</v>
      </c>
      <c r="E10" s="259" t="s">
        <v>1089</v>
      </c>
      <c r="F10" s="259" t="s">
        <v>1279</v>
      </c>
      <c r="G10" s="259" t="s">
        <v>257</v>
      </c>
    </row>
    <row r="11" spans="1:10" ht="38.25" x14ac:dyDescent="0.2">
      <c r="A11" s="214">
        <v>7</v>
      </c>
      <c r="B11" s="359" t="s">
        <v>1188</v>
      </c>
      <c r="C11" s="144" t="s">
        <v>243</v>
      </c>
      <c r="D11" s="225" t="s">
        <v>1252</v>
      </c>
      <c r="E11" s="259" t="s">
        <v>1097</v>
      </c>
      <c r="F11" s="259" t="s">
        <v>1282</v>
      </c>
      <c r="G11" s="259" t="s">
        <v>1093</v>
      </c>
    </row>
    <row r="12" spans="1:10" ht="51" x14ac:dyDescent="0.2">
      <c r="A12" s="214">
        <v>8</v>
      </c>
      <c r="B12" s="359" t="s">
        <v>1229</v>
      </c>
      <c r="C12" s="144" t="s">
        <v>243</v>
      </c>
      <c r="D12" s="225" t="s">
        <v>1254</v>
      </c>
      <c r="E12" s="259" t="s">
        <v>1098</v>
      </c>
      <c r="F12" s="259" t="s">
        <v>1309</v>
      </c>
      <c r="G12" s="259" t="s">
        <v>1336</v>
      </c>
    </row>
    <row r="13" spans="1:10" ht="38.25" x14ac:dyDescent="0.2">
      <c r="A13" s="214">
        <v>9</v>
      </c>
      <c r="B13" s="359" t="s">
        <v>1189</v>
      </c>
      <c r="C13" s="144" t="s">
        <v>243</v>
      </c>
      <c r="D13" s="225" t="s">
        <v>1253</v>
      </c>
      <c r="E13" s="259" t="s">
        <v>1098</v>
      </c>
      <c r="F13" s="259" t="s">
        <v>1309</v>
      </c>
      <c r="G13" s="259" t="s">
        <v>1096</v>
      </c>
    </row>
    <row r="14" spans="1:10" ht="51" x14ac:dyDescent="0.2">
      <c r="A14" s="214">
        <v>10</v>
      </c>
      <c r="B14" s="359" t="s">
        <v>1190</v>
      </c>
      <c r="C14" s="144" t="s">
        <v>243</v>
      </c>
      <c r="D14" s="225" t="s">
        <v>1255</v>
      </c>
      <c r="E14" s="259" t="s">
        <v>1098</v>
      </c>
      <c r="F14" s="259" t="s">
        <v>1282</v>
      </c>
      <c r="G14" s="259" t="s">
        <v>1096</v>
      </c>
    </row>
    <row r="15" spans="1:10" ht="38.25" x14ac:dyDescent="0.2">
      <c r="A15" s="214">
        <v>11</v>
      </c>
      <c r="B15" s="359" t="s">
        <v>1191</v>
      </c>
      <c r="C15" s="144" t="s">
        <v>243</v>
      </c>
      <c r="D15" s="225" t="s">
        <v>1256</v>
      </c>
      <c r="E15" s="259" t="s">
        <v>1098</v>
      </c>
      <c r="F15" s="259" t="s">
        <v>1309</v>
      </c>
      <c r="G15" s="259" t="s">
        <v>1096</v>
      </c>
    </row>
    <row r="16" spans="1:10" ht="38.25" x14ac:dyDescent="0.2">
      <c r="A16" s="214">
        <v>12</v>
      </c>
      <c r="B16" s="359" t="s">
        <v>1192</v>
      </c>
      <c r="C16" s="144" t="s">
        <v>243</v>
      </c>
      <c r="D16" s="225" t="s">
        <v>1257</v>
      </c>
      <c r="E16" s="259" t="s">
        <v>1098</v>
      </c>
      <c r="F16" s="259" t="s">
        <v>1309</v>
      </c>
      <c r="G16" s="259" t="s">
        <v>843</v>
      </c>
    </row>
    <row r="17" spans="1:7" ht="102" x14ac:dyDescent="0.2">
      <c r="A17" s="214">
        <v>13</v>
      </c>
      <c r="B17" s="252" t="s">
        <v>1230</v>
      </c>
      <c r="C17" s="144" t="s">
        <v>243</v>
      </c>
      <c r="D17" s="225" t="s">
        <v>257</v>
      </c>
      <c r="E17" s="259" t="s">
        <v>1098</v>
      </c>
      <c r="F17" s="259" t="s">
        <v>1309</v>
      </c>
      <c r="G17" s="259" t="s">
        <v>1363</v>
      </c>
    </row>
    <row r="18" spans="1:7" ht="38.25" x14ac:dyDescent="0.2">
      <c r="A18" s="214">
        <v>14</v>
      </c>
      <c r="B18" s="252" t="s">
        <v>1193</v>
      </c>
      <c r="C18" s="144" t="s">
        <v>243</v>
      </c>
      <c r="D18" s="225" t="s">
        <v>1258</v>
      </c>
      <c r="E18" s="259" t="s">
        <v>1098</v>
      </c>
      <c r="F18" s="259" t="s">
        <v>1309</v>
      </c>
      <c r="G18" s="259" t="s">
        <v>1096</v>
      </c>
    </row>
    <row r="19" spans="1:7" ht="63.75" x14ac:dyDescent="0.2">
      <c r="A19" s="214">
        <v>15</v>
      </c>
      <c r="B19" s="359" t="s">
        <v>1259</v>
      </c>
      <c r="C19" s="144" t="s">
        <v>243</v>
      </c>
      <c r="D19" s="225" t="s">
        <v>257</v>
      </c>
      <c r="E19" s="259" t="s">
        <v>1100</v>
      </c>
      <c r="F19" s="259" t="s">
        <v>1308</v>
      </c>
      <c r="G19" s="259" t="s">
        <v>257</v>
      </c>
    </row>
    <row r="20" spans="1:7" ht="102" x14ac:dyDescent="0.2">
      <c r="A20" s="214">
        <v>16</v>
      </c>
      <c r="B20" s="359" t="s">
        <v>1260</v>
      </c>
      <c r="C20" s="144" t="s">
        <v>243</v>
      </c>
      <c r="D20" s="225" t="s">
        <v>1231</v>
      </c>
      <c r="E20" s="259" t="s">
        <v>1101</v>
      </c>
      <c r="F20" s="259" t="s">
        <v>1307</v>
      </c>
      <c r="G20" s="259" t="s">
        <v>1095</v>
      </c>
    </row>
    <row r="21" spans="1:7" ht="140.25" x14ac:dyDescent="0.2">
      <c r="A21" s="102">
        <v>17</v>
      </c>
      <c r="B21" s="144" t="s">
        <v>1195</v>
      </c>
      <c r="C21" s="144" t="s">
        <v>245</v>
      </c>
      <c r="D21" s="68" t="s">
        <v>1321</v>
      </c>
      <c r="E21" s="259" t="s">
        <v>782</v>
      </c>
      <c r="F21" s="259" t="s">
        <v>1306</v>
      </c>
      <c r="G21" s="225" t="s">
        <v>257</v>
      </c>
    </row>
    <row r="22" spans="1:7" ht="102" x14ac:dyDescent="0.2">
      <c r="A22" s="102">
        <v>18</v>
      </c>
      <c r="B22" s="144" t="s">
        <v>1196</v>
      </c>
      <c r="C22" s="144" t="s">
        <v>245</v>
      </c>
      <c r="D22" s="68" t="s">
        <v>1322</v>
      </c>
      <c r="E22" s="259" t="s">
        <v>781</v>
      </c>
      <c r="F22" s="259" t="s">
        <v>1305</v>
      </c>
      <c r="G22" s="225" t="s">
        <v>257</v>
      </c>
    </row>
    <row r="23" spans="1:7" ht="51" x14ac:dyDescent="0.2">
      <c r="A23" s="102">
        <v>19</v>
      </c>
      <c r="B23" s="144" t="s">
        <v>1176</v>
      </c>
      <c r="C23" s="144" t="s">
        <v>243</v>
      </c>
      <c r="D23" s="68" t="s">
        <v>1232</v>
      </c>
      <c r="E23" s="259" t="s">
        <v>794</v>
      </c>
      <c r="F23" s="259" t="s">
        <v>1304</v>
      </c>
      <c r="G23" s="225" t="s">
        <v>257</v>
      </c>
    </row>
    <row r="24" spans="1:7" ht="102" x14ac:dyDescent="0.2">
      <c r="A24" s="102">
        <v>20</v>
      </c>
      <c r="B24" s="144" t="s">
        <v>1177</v>
      </c>
      <c r="C24" s="144" t="s">
        <v>243</v>
      </c>
      <c r="D24" s="68" t="s">
        <v>1233</v>
      </c>
      <c r="E24" s="259" t="s">
        <v>793</v>
      </c>
      <c r="F24" s="259" t="s">
        <v>1303</v>
      </c>
      <c r="G24" s="225" t="s">
        <v>257</v>
      </c>
    </row>
    <row r="25" spans="1:7" ht="89.25" x14ac:dyDescent="0.2">
      <c r="A25" s="102">
        <v>21</v>
      </c>
      <c r="B25" s="144" t="s">
        <v>1178</v>
      </c>
      <c r="C25" s="144" t="s">
        <v>243</v>
      </c>
      <c r="D25" s="68" t="s">
        <v>1234</v>
      </c>
      <c r="E25" s="259" t="s">
        <v>792</v>
      </c>
      <c r="F25" s="259" t="s">
        <v>1302</v>
      </c>
      <c r="G25" s="225" t="s">
        <v>257</v>
      </c>
    </row>
    <row r="26" spans="1:7" ht="51" x14ac:dyDescent="0.2">
      <c r="A26" s="214">
        <v>22</v>
      </c>
      <c r="B26" s="359" t="s">
        <v>1236</v>
      </c>
      <c r="C26" s="144" t="s">
        <v>243</v>
      </c>
      <c r="D26" s="225" t="s">
        <v>1235</v>
      </c>
      <c r="E26" s="259" t="s">
        <v>1103</v>
      </c>
      <c r="F26" s="259" t="s">
        <v>1301</v>
      </c>
      <c r="G26" s="259" t="s">
        <v>1094</v>
      </c>
    </row>
    <row r="27" spans="1:7" ht="76.5" x14ac:dyDescent="0.2">
      <c r="A27" s="214">
        <v>23</v>
      </c>
      <c r="B27" s="359" t="s">
        <v>1194</v>
      </c>
      <c r="C27" s="144" t="s">
        <v>244</v>
      </c>
      <c r="D27" s="225" t="s">
        <v>1237</v>
      </c>
      <c r="E27" s="259" t="s">
        <v>1084</v>
      </c>
      <c r="F27" s="259" t="s">
        <v>1279</v>
      </c>
      <c r="G27" s="259" t="s">
        <v>1090</v>
      </c>
    </row>
    <row r="28" spans="1:7" ht="38.25" x14ac:dyDescent="0.2">
      <c r="A28" s="214">
        <v>24</v>
      </c>
      <c r="B28" s="359" t="s">
        <v>1369</v>
      </c>
      <c r="C28" s="144" t="s">
        <v>243</v>
      </c>
      <c r="D28" s="225" t="s">
        <v>257</v>
      </c>
      <c r="E28" s="259" t="s">
        <v>1085</v>
      </c>
      <c r="F28" s="259" t="s">
        <v>1279</v>
      </c>
      <c r="G28" s="259" t="s">
        <v>257</v>
      </c>
    </row>
    <row r="29" spans="1:7" ht="51" x14ac:dyDescent="0.2">
      <c r="A29" s="214">
        <v>25</v>
      </c>
      <c r="B29" s="359" t="s">
        <v>1238</v>
      </c>
      <c r="C29" s="144" t="s">
        <v>243</v>
      </c>
      <c r="D29" s="225" t="s">
        <v>1239</v>
      </c>
      <c r="E29" s="259" t="s">
        <v>1084</v>
      </c>
      <c r="F29" s="259" t="s">
        <v>1279</v>
      </c>
      <c r="G29" s="259" t="s">
        <v>1364</v>
      </c>
    </row>
    <row r="30" spans="1:7" ht="38.25" x14ac:dyDescent="0.2">
      <c r="A30" s="214">
        <v>26</v>
      </c>
      <c r="B30" s="359" t="s">
        <v>1198</v>
      </c>
      <c r="C30" s="144" t="s">
        <v>243</v>
      </c>
      <c r="D30" s="225" t="s">
        <v>1318</v>
      </c>
      <c r="E30" s="259" t="s">
        <v>1157</v>
      </c>
      <c r="F30" s="259" t="s">
        <v>1300</v>
      </c>
      <c r="G30" s="259" t="s">
        <v>1365</v>
      </c>
    </row>
    <row r="31" spans="1:7" ht="38.25" x14ac:dyDescent="0.2">
      <c r="A31" s="214">
        <v>27</v>
      </c>
      <c r="B31" s="359" t="s">
        <v>1197</v>
      </c>
      <c r="C31" s="144" t="s">
        <v>243</v>
      </c>
      <c r="D31" s="225" t="s">
        <v>1319</v>
      </c>
      <c r="E31" s="259" t="s">
        <v>1158</v>
      </c>
      <c r="F31" s="259" t="s">
        <v>1300</v>
      </c>
      <c r="G31" s="422" t="s">
        <v>1365</v>
      </c>
    </row>
    <row r="32" spans="1:7" ht="127.5" x14ac:dyDescent="0.2">
      <c r="A32" s="214">
        <v>28</v>
      </c>
      <c r="B32" s="359" t="s">
        <v>1240</v>
      </c>
      <c r="C32" s="144" t="s">
        <v>243</v>
      </c>
      <c r="D32" s="68" t="s">
        <v>1320</v>
      </c>
      <c r="E32" s="259" t="s">
        <v>1099</v>
      </c>
      <c r="F32" s="259" t="s">
        <v>1299</v>
      </c>
      <c r="G32" s="259" t="s">
        <v>257</v>
      </c>
    </row>
    <row r="33" spans="1:7" ht="89.25" x14ac:dyDescent="0.2">
      <c r="A33" s="102">
        <v>29</v>
      </c>
      <c r="B33" s="144" t="s">
        <v>1241</v>
      </c>
      <c r="C33" s="144" t="s">
        <v>243</v>
      </c>
      <c r="D33" s="68" t="s">
        <v>1242</v>
      </c>
      <c r="E33" s="259" t="s">
        <v>1159</v>
      </c>
      <c r="F33" s="259" t="s">
        <v>1298</v>
      </c>
      <c r="G33" s="225" t="s">
        <v>257</v>
      </c>
    </row>
    <row r="34" spans="1:7" ht="25.5" x14ac:dyDescent="0.2">
      <c r="A34" s="102">
        <v>30</v>
      </c>
      <c r="B34" s="144" t="s">
        <v>1181</v>
      </c>
      <c r="C34" s="144" t="s">
        <v>245</v>
      </c>
      <c r="D34" s="68" t="s">
        <v>257</v>
      </c>
      <c r="E34" s="259" t="s">
        <v>987</v>
      </c>
      <c r="F34" s="259" t="s">
        <v>1297</v>
      </c>
      <c r="G34" s="225" t="s">
        <v>257</v>
      </c>
    </row>
    <row r="35" spans="1:7" ht="38.25" x14ac:dyDescent="0.2">
      <c r="A35" s="102">
        <v>31</v>
      </c>
      <c r="B35" s="144" t="s">
        <v>1182</v>
      </c>
      <c r="C35" s="144" t="s">
        <v>245</v>
      </c>
      <c r="D35" s="68" t="s">
        <v>257</v>
      </c>
      <c r="E35" s="259" t="s">
        <v>796</v>
      </c>
      <c r="F35" s="259" t="s">
        <v>1296</v>
      </c>
      <c r="G35" s="225" t="s">
        <v>843</v>
      </c>
    </row>
    <row r="36" spans="1:7" ht="51" x14ac:dyDescent="0.2">
      <c r="A36" s="102">
        <v>32</v>
      </c>
      <c r="B36" s="144" t="s">
        <v>1199</v>
      </c>
      <c r="C36" s="144" t="s">
        <v>245</v>
      </c>
      <c r="D36" s="68" t="s">
        <v>257</v>
      </c>
      <c r="E36" s="259" t="s">
        <v>772</v>
      </c>
      <c r="F36" s="259" t="s">
        <v>1295</v>
      </c>
      <c r="G36" s="225" t="s">
        <v>257</v>
      </c>
    </row>
    <row r="37" spans="1:7" ht="51" x14ac:dyDescent="0.2">
      <c r="A37" s="102">
        <v>33</v>
      </c>
      <c r="B37" s="144" t="s">
        <v>1183</v>
      </c>
      <c r="C37" s="144" t="s">
        <v>245</v>
      </c>
      <c r="D37" s="68" t="s">
        <v>257</v>
      </c>
      <c r="E37" s="259" t="s">
        <v>773</v>
      </c>
      <c r="F37" s="259" t="s">
        <v>1295</v>
      </c>
      <c r="G37" s="225" t="s">
        <v>257</v>
      </c>
    </row>
    <row r="38" spans="1:7" ht="63.75" x14ac:dyDescent="0.2">
      <c r="A38" s="102">
        <v>34</v>
      </c>
      <c r="B38" s="144" t="s">
        <v>1313</v>
      </c>
      <c r="C38" s="144" t="s">
        <v>245</v>
      </c>
      <c r="D38" s="68" t="s">
        <v>1242</v>
      </c>
      <c r="E38" s="259" t="s">
        <v>774</v>
      </c>
      <c r="F38" s="259" t="s">
        <v>1294</v>
      </c>
      <c r="G38" s="225" t="s">
        <v>257</v>
      </c>
    </row>
    <row r="39" spans="1:7" ht="63.75" x14ac:dyDescent="0.2">
      <c r="A39" s="102">
        <v>35</v>
      </c>
      <c r="B39" s="144" t="s">
        <v>1200</v>
      </c>
      <c r="C39" s="144" t="s">
        <v>244</v>
      </c>
      <c r="D39" s="68" t="s">
        <v>1242</v>
      </c>
      <c r="E39" s="259" t="s">
        <v>785</v>
      </c>
      <c r="F39" s="259" t="s">
        <v>1293</v>
      </c>
      <c r="G39" s="225" t="s">
        <v>257</v>
      </c>
    </row>
    <row r="40" spans="1:7" ht="63.75" x14ac:dyDescent="0.2">
      <c r="A40" s="102">
        <v>36</v>
      </c>
      <c r="B40" s="144" t="s">
        <v>1201</v>
      </c>
      <c r="C40" s="144" t="s">
        <v>243</v>
      </c>
      <c r="D40" s="68" t="s">
        <v>1202</v>
      </c>
      <c r="E40" s="259" t="s">
        <v>784</v>
      </c>
      <c r="F40" s="259" t="s">
        <v>1292</v>
      </c>
      <c r="G40" s="225" t="s">
        <v>257</v>
      </c>
    </row>
    <row r="41" spans="1:7" ht="51" x14ac:dyDescent="0.2">
      <c r="A41" s="102">
        <v>37</v>
      </c>
      <c r="B41" s="144" t="s">
        <v>1184</v>
      </c>
      <c r="C41" s="144" t="s">
        <v>245</v>
      </c>
      <c r="D41" s="68" t="s">
        <v>1323</v>
      </c>
      <c r="E41" s="259" t="s">
        <v>1160</v>
      </c>
      <c r="F41" s="259" t="s">
        <v>1291</v>
      </c>
      <c r="G41" s="225" t="s">
        <v>257</v>
      </c>
    </row>
    <row r="42" spans="1:7" ht="102" x14ac:dyDescent="0.2">
      <c r="A42" s="102">
        <v>38</v>
      </c>
      <c r="B42" s="144" t="s">
        <v>1204</v>
      </c>
      <c r="C42" s="144" t="s">
        <v>245</v>
      </c>
      <c r="D42" s="68" t="s">
        <v>1324</v>
      </c>
      <c r="E42" s="259" t="s">
        <v>779</v>
      </c>
      <c r="F42" s="259" t="s">
        <v>1290</v>
      </c>
      <c r="G42" s="225" t="s">
        <v>257</v>
      </c>
    </row>
    <row r="43" spans="1:7" ht="63.75" x14ac:dyDescent="0.2">
      <c r="A43" s="214">
        <v>39</v>
      </c>
      <c r="B43" s="359" t="s">
        <v>1205</v>
      </c>
      <c r="C43" s="144" t="s">
        <v>243</v>
      </c>
      <c r="D43" s="225" t="s">
        <v>1209</v>
      </c>
      <c r="E43" s="259" t="s">
        <v>1088</v>
      </c>
      <c r="F43" s="259" t="s">
        <v>1279</v>
      </c>
      <c r="G43" s="259" t="s">
        <v>257</v>
      </c>
    </row>
    <row r="44" spans="1:7" ht="38.25" x14ac:dyDescent="0.2">
      <c r="A44" s="214">
        <v>40</v>
      </c>
      <c r="B44" s="359" t="s">
        <v>1243</v>
      </c>
      <c r="C44" s="144" t="s">
        <v>243</v>
      </c>
      <c r="D44" s="225" t="s">
        <v>257</v>
      </c>
      <c r="E44" s="259" t="s">
        <v>1087</v>
      </c>
      <c r="F44" s="259" t="s">
        <v>1279</v>
      </c>
      <c r="G44" s="259" t="s">
        <v>257</v>
      </c>
    </row>
    <row r="45" spans="1:7" ht="51" x14ac:dyDescent="0.2">
      <c r="A45" s="214">
        <v>41</v>
      </c>
      <c r="B45" s="252" t="s">
        <v>1210</v>
      </c>
      <c r="C45" s="144" t="s">
        <v>244</v>
      </c>
      <c r="D45" s="225" t="s">
        <v>257</v>
      </c>
      <c r="E45" s="259" t="s">
        <v>1098</v>
      </c>
      <c r="F45" s="259" t="s">
        <v>1289</v>
      </c>
      <c r="G45" s="259" t="s">
        <v>1096</v>
      </c>
    </row>
    <row r="46" spans="1:7" ht="178.5" x14ac:dyDescent="0.2">
      <c r="A46" s="102">
        <v>42</v>
      </c>
      <c r="B46" s="144" t="s">
        <v>1245</v>
      </c>
      <c r="C46" s="144" t="s">
        <v>243</v>
      </c>
      <c r="D46" s="68" t="s">
        <v>1244</v>
      </c>
      <c r="E46" s="259" t="s">
        <v>780</v>
      </c>
      <c r="F46" s="259" t="s">
        <v>1288</v>
      </c>
      <c r="G46" s="225" t="s">
        <v>257</v>
      </c>
    </row>
    <row r="47" spans="1:7" ht="38.25" x14ac:dyDescent="0.2">
      <c r="A47" s="102">
        <v>43</v>
      </c>
      <c r="B47" s="144" t="s">
        <v>1246</v>
      </c>
      <c r="C47" s="144" t="s">
        <v>244</v>
      </c>
      <c r="D47" s="68" t="s">
        <v>1185</v>
      </c>
      <c r="E47" s="259" t="s">
        <v>786</v>
      </c>
      <c r="F47" s="259" t="s">
        <v>1287</v>
      </c>
      <c r="G47" s="225" t="s">
        <v>257</v>
      </c>
    </row>
    <row r="48" spans="1:7" ht="38.25" x14ac:dyDescent="0.2">
      <c r="A48" s="102">
        <v>44</v>
      </c>
      <c r="B48" s="144" t="s">
        <v>1247</v>
      </c>
      <c r="C48" s="144" t="s">
        <v>245</v>
      </c>
      <c r="D48" s="68" t="s">
        <v>257</v>
      </c>
      <c r="E48" s="259" t="s">
        <v>787</v>
      </c>
      <c r="F48" s="259" t="s">
        <v>1286</v>
      </c>
      <c r="G48" s="225" t="s">
        <v>257</v>
      </c>
    </row>
    <row r="49" spans="1:7" ht="38.25" x14ac:dyDescent="0.2">
      <c r="A49" s="102">
        <v>45</v>
      </c>
      <c r="B49" s="144" t="s">
        <v>1186</v>
      </c>
      <c r="C49" s="144" t="s">
        <v>244</v>
      </c>
      <c r="D49" s="68" t="s">
        <v>1248</v>
      </c>
      <c r="E49" s="259" t="s">
        <v>788</v>
      </c>
      <c r="F49" s="259" t="s">
        <v>1285</v>
      </c>
      <c r="G49" s="225" t="s">
        <v>257</v>
      </c>
    </row>
    <row r="50" spans="1:7" ht="51" x14ac:dyDescent="0.2">
      <c r="A50" s="102" t="s">
        <v>1115</v>
      </c>
      <c r="B50" s="144" t="s">
        <v>1211</v>
      </c>
      <c r="C50" s="144" t="s">
        <v>243</v>
      </c>
      <c r="D50" s="68" t="s">
        <v>1325</v>
      </c>
      <c r="E50" s="259" t="s">
        <v>1161</v>
      </c>
      <c r="F50" s="259" t="s">
        <v>1284</v>
      </c>
      <c r="G50" s="225" t="s">
        <v>777</v>
      </c>
    </row>
    <row r="51" spans="1:7" ht="102" x14ac:dyDescent="0.2">
      <c r="A51" s="102" t="s">
        <v>1116</v>
      </c>
      <c r="B51" s="369"/>
      <c r="C51" s="144" t="s">
        <v>243</v>
      </c>
      <c r="D51" s="68" t="s">
        <v>1326</v>
      </c>
      <c r="E51" s="259" t="s">
        <v>810</v>
      </c>
      <c r="F51" s="259" t="s">
        <v>1283</v>
      </c>
      <c r="G51" s="225" t="s">
        <v>257</v>
      </c>
    </row>
    <row r="52" spans="1:7" ht="51" x14ac:dyDescent="0.2">
      <c r="A52" s="214">
        <v>47</v>
      </c>
      <c r="B52" s="359" t="s">
        <v>1212</v>
      </c>
      <c r="C52" s="144" t="s">
        <v>243</v>
      </c>
      <c r="D52" s="225" t="s">
        <v>1219</v>
      </c>
      <c r="E52" s="259" t="s">
        <v>1098</v>
      </c>
      <c r="F52" s="259" t="s">
        <v>1282</v>
      </c>
      <c r="G52" s="259" t="s">
        <v>1092</v>
      </c>
    </row>
    <row r="53" spans="1:7" ht="25.5" x14ac:dyDescent="0.2">
      <c r="A53" s="214">
        <v>48</v>
      </c>
      <c r="B53" s="359" t="s">
        <v>1213</v>
      </c>
      <c r="C53" s="144" t="s">
        <v>243</v>
      </c>
      <c r="D53" s="68" t="s">
        <v>1327</v>
      </c>
      <c r="E53" s="259" t="s">
        <v>1086</v>
      </c>
      <c r="F53" s="259" t="s">
        <v>1279</v>
      </c>
      <c r="G53" s="259" t="s">
        <v>1091</v>
      </c>
    </row>
    <row r="54" spans="1:7" ht="51" x14ac:dyDescent="0.2">
      <c r="A54" s="214">
        <v>49</v>
      </c>
      <c r="B54" s="359" t="s">
        <v>1250</v>
      </c>
      <c r="C54" s="144" t="s">
        <v>243</v>
      </c>
      <c r="D54" s="225" t="s">
        <v>257</v>
      </c>
      <c r="E54" s="259" t="s">
        <v>1102</v>
      </c>
      <c r="F54" s="259" t="s">
        <v>1281</v>
      </c>
      <c r="G54" s="259" t="s">
        <v>257</v>
      </c>
    </row>
    <row r="55" spans="1:7" ht="63.75" x14ac:dyDescent="0.2">
      <c r="A55" s="214">
        <v>50</v>
      </c>
      <c r="B55" s="359" t="s">
        <v>1214</v>
      </c>
      <c r="C55" s="144" t="s">
        <v>244</v>
      </c>
      <c r="D55" s="225" t="s">
        <v>1271</v>
      </c>
      <c r="E55" s="259" t="s">
        <v>1108</v>
      </c>
      <c r="F55" s="259" t="s">
        <v>1280</v>
      </c>
      <c r="G55" s="259" t="s">
        <v>257</v>
      </c>
    </row>
    <row r="56" spans="1:7" ht="127.5" x14ac:dyDescent="0.2">
      <c r="A56" s="214">
        <v>51</v>
      </c>
      <c r="B56" s="359" t="s">
        <v>1251</v>
      </c>
      <c r="C56" s="144" t="s">
        <v>244</v>
      </c>
      <c r="D56" s="225" t="s">
        <v>1249</v>
      </c>
      <c r="E56" s="259" t="s">
        <v>1109</v>
      </c>
      <c r="F56" s="259" t="s">
        <v>1279</v>
      </c>
      <c r="G56" s="259" t="s">
        <v>257</v>
      </c>
    </row>
    <row r="57" spans="1:7" ht="38.25" x14ac:dyDescent="0.2">
      <c r="A57" s="102">
        <v>52</v>
      </c>
      <c r="B57" s="144" t="s">
        <v>1187</v>
      </c>
      <c r="C57" s="144" t="s">
        <v>245</v>
      </c>
      <c r="D57" s="68" t="s">
        <v>257</v>
      </c>
      <c r="E57" s="259" t="s">
        <v>1162</v>
      </c>
      <c r="F57" s="259" t="s">
        <v>1278</v>
      </c>
      <c r="G57" s="225" t="s">
        <v>778</v>
      </c>
    </row>
    <row r="58" spans="1:7" ht="76.5" x14ac:dyDescent="0.2">
      <c r="A58" s="102">
        <v>53</v>
      </c>
      <c r="B58" s="361" t="s">
        <v>1370</v>
      </c>
      <c r="C58" s="361" t="s">
        <v>245</v>
      </c>
      <c r="D58" s="362" t="s">
        <v>257</v>
      </c>
      <c r="E58" s="259" t="s">
        <v>1162</v>
      </c>
      <c r="F58" s="259" t="s">
        <v>1277</v>
      </c>
      <c r="G58" s="225" t="s">
        <v>768</v>
      </c>
    </row>
    <row r="59" spans="1:7" ht="127.5" x14ac:dyDescent="0.2">
      <c r="A59" s="102" t="s">
        <v>1261</v>
      </c>
      <c r="B59" s="144" t="s">
        <v>1215</v>
      </c>
      <c r="C59" s="144" t="s">
        <v>244</v>
      </c>
      <c r="D59" s="225" t="s">
        <v>1265</v>
      </c>
      <c r="E59" s="259" t="s">
        <v>1083</v>
      </c>
      <c r="F59" s="259" t="s">
        <v>1273</v>
      </c>
      <c r="G59" s="259" t="s">
        <v>257</v>
      </c>
    </row>
    <row r="60" spans="1:7" ht="165.75" x14ac:dyDescent="0.2">
      <c r="A60" s="102" t="s">
        <v>1262</v>
      </c>
      <c r="B60" s="369"/>
      <c r="C60" s="144" t="s">
        <v>244</v>
      </c>
      <c r="D60" s="68" t="s">
        <v>1270</v>
      </c>
      <c r="E60" s="259" t="s">
        <v>988</v>
      </c>
      <c r="F60" s="259" t="s">
        <v>1276</v>
      </c>
      <c r="G60" s="225" t="s">
        <v>257</v>
      </c>
    </row>
    <row r="61" spans="1:7" ht="114.75" x14ac:dyDescent="0.2">
      <c r="A61" s="102" t="s">
        <v>1266</v>
      </c>
      <c r="B61" s="369"/>
      <c r="C61" s="144" t="s">
        <v>243</v>
      </c>
      <c r="D61" s="68" t="s">
        <v>1263</v>
      </c>
      <c r="E61" s="259" t="s">
        <v>791</v>
      </c>
      <c r="F61" s="259" t="s">
        <v>1275</v>
      </c>
      <c r="G61" s="225" t="s">
        <v>257</v>
      </c>
    </row>
    <row r="62" spans="1:7" ht="76.5" x14ac:dyDescent="0.2">
      <c r="A62" s="102" t="s">
        <v>1267</v>
      </c>
      <c r="B62" s="369"/>
      <c r="C62" s="144" t="s">
        <v>244</v>
      </c>
      <c r="D62" s="225" t="s">
        <v>1268</v>
      </c>
      <c r="E62" s="367" t="s">
        <v>1104</v>
      </c>
      <c r="F62" s="367" t="s">
        <v>1272</v>
      </c>
      <c r="G62" s="367" t="s">
        <v>257</v>
      </c>
    </row>
    <row r="63" spans="1:7" ht="63.75" x14ac:dyDescent="0.2">
      <c r="A63" s="102">
        <v>55</v>
      </c>
      <c r="B63" s="144" t="s">
        <v>1328</v>
      </c>
      <c r="C63" s="144" t="s">
        <v>243</v>
      </c>
      <c r="D63" s="68" t="s">
        <v>1217</v>
      </c>
      <c r="E63" s="259" t="s">
        <v>790</v>
      </c>
      <c r="F63" s="259" t="s">
        <v>1274</v>
      </c>
      <c r="G63" s="225" t="s">
        <v>795</v>
      </c>
    </row>
    <row r="64" spans="1:7" ht="38.25" x14ac:dyDescent="0.2">
      <c r="A64" s="368">
        <v>56</v>
      </c>
      <c r="B64" s="144" t="s">
        <v>1314</v>
      </c>
      <c r="C64" s="144" t="s">
        <v>245</v>
      </c>
      <c r="D64" s="68" t="s">
        <v>1335</v>
      </c>
      <c r="E64" s="367" t="s">
        <v>1104</v>
      </c>
      <c r="F64" s="367" t="s">
        <v>1272</v>
      </c>
      <c r="G64" s="367" t="s">
        <v>257</v>
      </c>
    </row>
    <row r="65" spans="1:7" ht="51" x14ac:dyDescent="0.2">
      <c r="A65" s="423">
        <v>57</v>
      </c>
      <c r="B65" s="424" t="s">
        <v>1345</v>
      </c>
      <c r="C65" s="144" t="s">
        <v>245</v>
      </c>
      <c r="D65" s="425" t="s">
        <v>1346</v>
      </c>
      <c r="E65" s="225" t="s">
        <v>1359</v>
      </c>
      <c r="F65" s="225" t="s">
        <v>1360</v>
      </c>
      <c r="G65" s="225" t="s">
        <v>257</v>
      </c>
    </row>
    <row r="66" spans="1:7" ht="51" x14ac:dyDescent="0.2">
      <c r="A66" s="423">
        <v>58</v>
      </c>
      <c r="B66" s="424" t="s">
        <v>1348</v>
      </c>
      <c r="C66" s="144" t="s">
        <v>245</v>
      </c>
      <c r="D66" s="425" t="s">
        <v>1349</v>
      </c>
      <c r="E66" s="225" t="s">
        <v>1361</v>
      </c>
      <c r="F66" s="225" t="s">
        <v>1362</v>
      </c>
      <c r="G66" s="225" t="s">
        <v>843</v>
      </c>
    </row>
  </sheetData>
  <mergeCells count="2">
    <mergeCell ref="C1:D1"/>
    <mergeCell ref="C2:D2"/>
  </mergeCells>
  <pageMargins left="0.7" right="0.7" top="0.75" bottom="0.75" header="0.3" footer="0.3"/>
  <pageSetup paperSize="5" scale="60" fitToHeight="0" orientation="landscape" r:id="rId1"/>
  <headerFooter>
    <oddHeader>&amp;C&amp;"Arial,Bold"&amp;14&amp;UDeliverables - Potential Harms&amp;"Arial,Regular"&amp;10&amp;U
&amp;12(Study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Options'!#REF!</xm:f>
          </x14:formula1>
          <xm:sqref>C26:C63 C7:C18 C21:C22</xm:sqref>
        </x14:dataValidation>
        <x14:dataValidation type="list" allowBlank="1" showInputMessage="1" showErrorMessage="1">
          <x14:formula1>
            <xm:f>'Drop Down Options'!#REF!</xm:f>
          </x14:formula1>
          <xm:sqref>C64</xm:sqref>
        </x14:dataValidation>
        <x14:dataValidation type="list" allowBlank="1" showInputMessage="1" showErrorMessage="1">
          <x14:formula1>
            <xm:f>'[2]Drop Down Options'!#REF!</xm:f>
          </x14:formula1>
          <xm:sqref>C5:C6 C19:C20 C23:C25</xm:sqref>
        </x14:dataValidation>
        <x14:dataValidation type="list" allowBlank="1" showInputMessage="1" showErrorMessage="1">
          <x14:formula1>
            <xm:f>'Drop Down Options'!$A$47:$A$49</xm:f>
          </x14:formula1>
          <xm:sqref>C65:C66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3"/>
  <sheetViews>
    <sheetView zoomScaleNormal="100" workbookViewId="0">
      <selection activeCell="B13" sqref="B13:B15"/>
    </sheetView>
  </sheetViews>
  <sheetFormatPr defaultColWidth="9.140625" defaultRowHeight="12.75" x14ac:dyDescent="0.2"/>
  <cols>
    <col min="1" max="1" width="40.28515625" style="98" customWidth="1"/>
    <col min="2" max="2" width="48" style="98" customWidth="1"/>
    <col min="3" max="3" width="11.42578125" style="98" customWidth="1"/>
    <col min="4" max="4" width="11.85546875" style="145" customWidth="1"/>
    <col min="5" max="5" width="17.42578125" style="98" customWidth="1"/>
    <col min="6" max="6" width="19" style="98" customWidth="1"/>
    <col min="7" max="7" width="18.85546875" style="98" customWidth="1"/>
    <col min="8" max="8" width="24.85546875" style="98" customWidth="1"/>
    <col min="9" max="16384" width="9.140625" style="98"/>
  </cols>
  <sheetData>
    <row r="1" spans="1:8" x14ac:dyDescent="0.2">
      <c r="A1" s="1" t="s">
        <v>0</v>
      </c>
      <c r="B1" s="438" t="s">
        <v>1332</v>
      </c>
      <c r="C1" s="438"/>
      <c r="D1" s="438"/>
    </row>
    <row r="2" spans="1:8" x14ac:dyDescent="0.2">
      <c r="A2" s="1" t="s">
        <v>1</v>
      </c>
      <c r="B2" s="433">
        <v>43168</v>
      </c>
      <c r="C2" s="433"/>
      <c r="D2" s="433"/>
    </row>
    <row r="3" spans="1:8" x14ac:dyDescent="0.2">
      <c r="A3" s="29" t="s">
        <v>21</v>
      </c>
      <c r="B3" s="5"/>
      <c r="C3" s="5"/>
    </row>
    <row r="4" spans="1:8" ht="38.25" x14ac:dyDescent="0.2">
      <c r="A4" s="448" t="s">
        <v>142</v>
      </c>
      <c r="B4" s="432"/>
      <c r="C4" s="365" t="s">
        <v>766</v>
      </c>
    </row>
    <row r="6" spans="1:8" ht="78.75" customHeight="1" thickBot="1" x14ac:dyDescent="0.25">
      <c r="A6" s="105" t="s">
        <v>24</v>
      </c>
      <c r="B6" s="105" t="s">
        <v>247</v>
      </c>
      <c r="C6" s="389" t="s">
        <v>128</v>
      </c>
      <c r="D6" s="146" t="s">
        <v>259</v>
      </c>
      <c r="E6" s="105" t="s">
        <v>248</v>
      </c>
      <c r="F6" s="105" t="s">
        <v>249</v>
      </c>
      <c r="G6" s="105" t="s">
        <v>272</v>
      </c>
      <c r="H6" s="106" t="s">
        <v>273</v>
      </c>
    </row>
    <row r="7" spans="1:8" x14ac:dyDescent="0.2">
      <c r="A7" s="444" t="s">
        <v>504</v>
      </c>
      <c r="B7" s="446" t="s">
        <v>744</v>
      </c>
      <c r="C7" s="390" t="s">
        <v>125</v>
      </c>
      <c r="D7" s="391">
        <v>0.33</v>
      </c>
      <c r="E7" s="392" t="s">
        <v>15</v>
      </c>
      <c r="F7" s="392" t="s">
        <v>15</v>
      </c>
      <c r="G7" s="392" t="s">
        <v>15</v>
      </c>
      <c r="H7" s="393"/>
    </row>
    <row r="8" spans="1:8" x14ac:dyDescent="0.2">
      <c r="A8" s="440"/>
      <c r="B8" s="431"/>
      <c r="C8" s="394" t="s">
        <v>126</v>
      </c>
      <c r="D8" s="395">
        <v>0</v>
      </c>
      <c r="E8" s="396" t="s">
        <v>15</v>
      </c>
      <c r="F8" s="396" t="s">
        <v>15</v>
      </c>
      <c r="G8" s="396" t="s">
        <v>15</v>
      </c>
      <c r="H8" s="397"/>
    </row>
    <row r="9" spans="1:8" ht="13.5" thickBot="1" x14ac:dyDescent="0.25">
      <c r="A9" s="445"/>
      <c r="B9" s="447"/>
      <c r="C9" s="398" t="s">
        <v>127</v>
      </c>
      <c r="D9" s="399">
        <v>0</v>
      </c>
      <c r="E9" s="400" t="s">
        <v>15</v>
      </c>
      <c r="F9" s="400" t="s">
        <v>15</v>
      </c>
      <c r="G9" s="400" t="s">
        <v>15</v>
      </c>
      <c r="H9" s="401"/>
    </row>
    <row r="10" spans="1:8" x14ac:dyDescent="0.2">
      <c r="A10" s="439" t="s">
        <v>745</v>
      </c>
      <c r="B10" s="442" t="s">
        <v>746</v>
      </c>
      <c r="C10" s="402" t="s">
        <v>125</v>
      </c>
      <c r="D10" s="403">
        <v>5.5E-2</v>
      </c>
      <c r="E10" s="404" t="s">
        <v>15</v>
      </c>
      <c r="F10" s="404" t="s">
        <v>15</v>
      </c>
      <c r="G10" s="404" t="s">
        <v>14</v>
      </c>
      <c r="H10" s="405" t="s">
        <v>255</v>
      </c>
    </row>
    <row r="11" spans="1:8" s="73" customFormat="1" x14ac:dyDescent="0.2">
      <c r="A11" s="440"/>
      <c r="B11" s="431"/>
      <c r="C11" s="406" t="s">
        <v>126</v>
      </c>
      <c r="D11" s="407">
        <v>0.1666</v>
      </c>
      <c r="E11" s="408" t="s">
        <v>15</v>
      </c>
      <c r="F11" s="408" t="s">
        <v>15</v>
      </c>
      <c r="G11" s="408" t="s">
        <v>14</v>
      </c>
      <c r="H11" s="409" t="s">
        <v>255</v>
      </c>
    </row>
    <row r="12" spans="1:8" s="73" customFormat="1" ht="13.5" thickBot="1" x14ac:dyDescent="0.25">
      <c r="A12" s="441"/>
      <c r="B12" s="443"/>
      <c r="C12" s="410" t="s">
        <v>127</v>
      </c>
      <c r="D12" s="411">
        <v>5.5E-2</v>
      </c>
      <c r="E12" s="412" t="s">
        <v>15</v>
      </c>
      <c r="F12" s="412" t="s">
        <v>15</v>
      </c>
      <c r="G12" s="412" t="s">
        <v>14</v>
      </c>
      <c r="H12" s="413" t="s">
        <v>255</v>
      </c>
    </row>
    <row r="13" spans="1:8" s="73" customFormat="1" x14ac:dyDescent="0.2">
      <c r="A13" s="444" t="s">
        <v>1044</v>
      </c>
      <c r="B13" s="446" t="s">
        <v>1045</v>
      </c>
      <c r="C13" s="390" t="s">
        <v>125</v>
      </c>
      <c r="D13" s="391">
        <v>0</v>
      </c>
      <c r="E13" s="392" t="s">
        <v>15</v>
      </c>
      <c r="F13" s="392" t="s">
        <v>15</v>
      </c>
      <c r="G13" s="392" t="s">
        <v>15</v>
      </c>
      <c r="H13" s="393"/>
    </row>
    <row r="14" spans="1:8" s="73" customFormat="1" x14ac:dyDescent="0.2">
      <c r="A14" s="440"/>
      <c r="B14" s="431"/>
      <c r="C14" s="394" t="s">
        <v>126</v>
      </c>
      <c r="D14" s="395">
        <v>0</v>
      </c>
      <c r="E14" s="396" t="s">
        <v>15</v>
      </c>
      <c r="F14" s="396" t="s">
        <v>15</v>
      </c>
      <c r="G14" s="396" t="s">
        <v>15</v>
      </c>
      <c r="H14" s="397"/>
    </row>
    <row r="15" spans="1:8" s="73" customFormat="1" ht="13.5" thickBot="1" x14ac:dyDescent="0.25">
      <c r="A15" s="441"/>
      <c r="B15" s="443"/>
      <c r="C15" s="414" t="s">
        <v>127</v>
      </c>
      <c r="D15" s="415">
        <v>0.33329999999999999</v>
      </c>
      <c r="E15" s="416" t="s">
        <v>15</v>
      </c>
      <c r="F15" s="416" t="s">
        <v>15</v>
      </c>
      <c r="G15" s="416" t="s">
        <v>15</v>
      </c>
      <c r="H15" s="417"/>
    </row>
    <row r="16" spans="1:8" s="73" customFormat="1" ht="24.75" customHeight="1" x14ac:dyDescent="0.2">
      <c r="A16" s="439" t="s">
        <v>712</v>
      </c>
      <c r="B16" s="442" t="s">
        <v>747</v>
      </c>
      <c r="C16" s="418" t="s">
        <v>125</v>
      </c>
      <c r="D16" s="419">
        <v>0.16320000000000001</v>
      </c>
      <c r="E16" s="404" t="s">
        <v>15</v>
      </c>
      <c r="F16" s="404" t="s">
        <v>15</v>
      </c>
      <c r="G16" s="404" t="s">
        <v>14</v>
      </c>
      <c r="H16" s="405" t="s">
        <v>255</v>
      </c>
    </row>
    <row r="17" spans="1:8" s="73" customFormat="1" ht="27.75" customHeight="1" x14ac:dyDescent="0.2">
      <c r="A17" s="440"/>
      <c r="B17" s="431"/>
      <c r="C17" s="406" t="s">
        <v>126</v>
      </c>
      <c r="D17" s="407">
        <v>0.12239999999999999</v>
      </c>
      <c r="E17" s="408" t="s">
        <v>15</v>
      </c>
      <c r="F17" s="408" t="s">
        <v>15</v>
      </c>
      <c r="G17" s="408" t="s">
        <v>14</v>
      </c>
      <c r="H17" s="409" t="s">
        <v>255</v>
      </c>
    </row>
    <row r="18" spans="1:8" ht="33.75" customHeight="1" thickBot="1" x14ac:dyDescent="0.25">
      <c r="A18" s="441"/>
      <c r="B18" s="443"/>
      <c r="C18" s="420" t="s">
        <v>127</v>
      </c>
      <c r="D18" s="421">
        <v>6.8900000000000003E-2</v>
      </c>
      <c r="E18" s="412" t="s">
        <v>15</v>
      </c>
      <c r="F18" s="412" t="s">
        <v>15</v>
      </c>
      <c r="G18" s="412" t="s">
        <v>14</v>
      </c>
      <c r="H18" s="413" t="s">
        <v>255</v>
      </c>
    </row>
    <row r="19" spans="1:8" x14ac:dyDescent="0.2">
      <c r="A19" s="444" t="s">
        <v>1046</v>
      </c>
      <c r="B19" s="446" t="s">
        <v>1047</v>
      </c>
      <c r="C19" s="390" t="s">
        <v>125</v>
      </c>
      <c r="D19" s="391">
        <v>0</v>
      </c>
      <c r="E19" s="392" t="s">
        <v>15</v>
      </c>
      <c r="F19" s="392" t="s">
        <v>15</v>
      </c>
      <c r="G19" s="392" t="s">
        <v>15</v>
      </c>
      <c r="H19" s="393"/>
    </row>
    <row r="20" spans="1:8" x14ac:dyDescent="0.2">
      <c r="A20" s="440"/>
      <c r="B20" s="431"/>
      <c r="C20" s="394" t="s">
        <v>126</v>
      </c>
      <c r="D20" s="395">
        <v>0</v>
      </c>
      <c r="E20" s="396" t="s">
        <v>15</v>
      </c>
      <c r="F20" s="396" t="s">
        <v>15</v>
      </c>
      <c r="G20" s="396" t="s">
        <v>15</v>
      </c>
      <c r="H20" s="397"/>
    </row>
    <row r="21" spans="1:8" ht="18" customHeight="1" thickBot="1" x14ac:dyDescent="0.25">
      <c r="A21" s="441"/>
      <c r="B21" s="443"/>
      <c r="C21" s="414" t="s">
        <v>127</v>
      </c>
      <c r="D21" s="415">
        <v>0.22220000000000001</v>
      </c>
      <c r="E21" s="416" t="s">
        <v>15</v>
      </c>
      <c r="F21" s="416" t="s">
        <v>15</v>
      </c>
      <c r="G21" s="416" t="s">
        <v>15</v>
      </c>
      <c r="H21" s="417"/>
    </row>
    <row r="22" spans="1:8" x14ac:dyDescent="0.2">
      <c r="A22" s="439" t="s">
        <v>748</v>
      </c>
      <c r="B22" s="442" t="s">
        <v>1156</v>
      </c>
      <c r="C22" s="418" t="s">
        <v>125</v>
      </c>
      <c r="D22" s="419">
        <v>0.13239999999999999</v>
      </c>
      <c r="E22" s="404" t="s">
        <v>15</v>
      </c>
      <c r="F22" s="404" t="s">
        <v>14</v>
      </c>
      <c r="G22" s="404" t="s">
        <v>14</v>
      </c>
      <c r="H22" s="405" t="s">
        <v>255</v>
      </c>
    </row>
    <row r="23" spans="1:8" x14ac:dyDescent="0.2">
      <c r="A23" s="440"/>
      <c r="B23" s="431"/>
      <c r="C23" s="406" t="s">
        <v>126</v>
      </c>
      <c r="D23" s="407">
        <v>0.1114</v>
      </c>
      <c r="E23" s="408" t="s">
        <v>15</v>
      </c>
      <c r="F23" s="408" t="s">
        <v>15</v>
      </c>
      <c r="G23" s="408" t="s">
        <v>14</v>
      </c>
      <c r="H23" s="409" t="s">
        <v>255</v>
      </c>
    </row>
    <row r="24" spans="1:8" ht="26.25" customHeight="1" thickBot="1" x14ac:dyDescent="0.25">
      <c r="A24" s="441"/>
      <c r="B24" s="443"/>
      <c r="C24" s="420" t="s">
        <v>127</v>
      </c>
      <c r="D24" s="421">
        <v>0.1149</v>
      </c>
      <c r="E24" s="412" t="s">
        <v>15</v>
      </c>
      <c r="F24" s="412" t="s">
        <v>15</v>
      </c>
      <c r="G24" s="412" t="s">
        <v>14</v>
      </c>
      <c r="H24" s="413" t="s">
        <v>255</v>
      </c>
    </row>
    <row r="25" spans="1:8" x14ac:dyDescent="0.2">
      <c r="A25" s="444" t="s">
        <v>517</v>
      </c>
      <c r="B25" s="446" t="s">
        <v>749</v>
      </c>
      <c r="C25" s="390" t="s">
        <v>125</v>
      </c>
      <c r="D25" s="391">
        <v>0</v>
      </c>
      <c r="E25" s="392" t="s">
        <v>15</v>
      </c>
      <c r="F25" s="392" t="s">
        <v>15</v>
      </c>
      <c r="G25" s="392" t="s">
        <v>15</v>
      </c>
      <c r="H25" s="393"/>
    </row>
    <row r="26" spans="1:8" x14ac:dyDescent="0.2">
      <c r="A26" s="440"/>
      <c r="B26" s="431"/>
      <c r="C26" s="394" t="s">
        <v>126</v>
      </c>
      <c r="D26" s="395">
        <v>0</v>
      </c>
      <c r="E26" s="396" t="s">
        <v>15</v>
      </c>
      <c r="F26" s="396" t="s">
        <v>15</v>
      </c>
      <c r="G26" s="396" t="s">
        <v>15</v>
      </c>
      <c r="H26" s="397"/>
    </row>
    <row r="27" spans="1:8" ht="18.75" customHeight="1" thickBot="1" x14ac:dyDescent="0.25">
      <c r="A27" s="441"/>
      <c r="B27" s="443"/>
      <c r="C27" s="414" t="s">
        <v>127</v>
      </c>
      <c r="D27" s="415">
        <v>0</v>
      </c>
      <c r="E27" s="416" t="s">
        <v>15</v>
      </c>
      <c r="F27" s="416" t="s">
        <v>15</v>
      </c>
      <c r="G27" s="416" t="s">
        <v>15</v>
      </c>
      <c r="H27" s="417"/>
    </row>
    <row r="28" spans="1:8" x14ac:dyDescent="0.2">
      <c r="A28" s="439" t="s">
        <v>750</v>
      </c>
      <c r="B28" s="442" t="s">
        <v>751</v>
      </c>
      <c r="C28" s="418" t="s">
        <v>125</v>
      </c>
      <c r="D28" s="419">
        <v>0</v>
      </c>
      <c r="E28" s="404" t="s">
        <v>15</v>
      </c>
      <c r="F28" s="404" t="s">
        <v>15</v>
      </c>
      <c r="G28" s="404" t="s">
        <v>15</v>
      </c>
      <c r="H28" s="405"/>
    </row>
    <row r="29" spans="1:8" x14ac:dyDescent="0.2">
      <c r="A29" s="440"/>
      <c r="B29" s="431"/>
      <c r="C29" s="406" t="s">
        <v>126</v>
      </c>
      <c r="D29" s="407">
        <v>0</v>
      </c>
      <c r="E29" s="408" t="s">
        <v>15</v>
      </c>
      <c r="F29" s="408" t="s">
        <v>15</v>
      </c>
      <c r="G29" s="408" t="s">
        <v>15</v>
      </c>
      <c r="H29" s="409"/>
    </row>
    <row r="30" spans="1:8" ht="18.75" customHeight="1" thickBot="1" x14ac:dyDescent="0.25">
      <c r="A30" s="441"/>
      <c r="B30" s="443"/>
      <c r="C30" s="420" t="s">
        <v>127</v>
      </c>
      <c r="D30" s="421">
        <v>0</v>
      </c>
      <c r="E30" s="412" t="s">
        <v>15</v>
      </c>
      <c r="F30" s="412" t="s">
        <v>15</v>
      </c>
      <c r="G30" s="412" t="s">
        <v>15</v>
      </c>
      <c r="H30" s="413"/>
    </row>
    <row r="31" spans="1:8" x14ac:dyDescent="0.2">
      <c r="A31" s="444" t="s">
        <v>752</v>
      </c>
      <c r="B31" s="446" t="s">
        <v>753</v>
      </c>
      <c r="C31" s="390" t="s">
        <v>125</v>
      </c>
      <c r="D31" s="391">
        <v>0</v>
      </c>
      <c r="E31" s="392" t="s">
        <v>15</v>
      </c>
      <c r="F31" s="392" t="s">
        <v>15</v>
      </c>
      <c r="G31" s="392" t="s">
        <v>15</v>
      </c>
      <c r="H31" s="393"/>
    </row>
    <row r="32" spans="1:8" x14ac:dyDescent="0.2">
      <c r="A32" s="440"/>
      <c r="B32" s="431"/>
      <c r="C32" s="394" t="s">
        <v>126</v>
      </c>
      <c r="D32" s="395">
        <v>0.4</v>
      </c>
      <c r="E32" s="396" t="s">
        <v>15</v>
      </c>
      <c r="F32" s="396" t="s">
        <v>15</v>
      </c>
      <c r="G32" s="396" t="s">
        <v>15</v>
      </c>
      <c r="H32" s="397"/>
    </row>
    <row r="33" spans="1:8" ht="18.75" customHeight="1" thickBot="1" x14ac:dyDescent="0.25">
      <c r="A33" s="441"/>
      <c r="B33" s="443"/>
      <c r="C33" s="414" t="s">
        <v>127</v>
      </c>
      <c r="D33" s="415">
        <v>0</v>
      </c>
      <c r="E33" s="416" t="s">
        <v>15</v>
      </c>
      <c r="F33" s="416" t="s">
        <v>15</v>
      </c>
      <c r="G33" s="416" t="s">
        <v>15</v>
      </c>
      <c r="H33" s="417"/>
    </row>
  </sheetData>
  <mergeCells count="21">
    <mergeCell ref="B22:B24"/>
    <mergeCell ref="A22:A24"/>
    <mergeCell ref="B31:B33"/>
    <mergeCell ref="A31:A33"/>
    <mergeCell ref="B2:D2"/>
    <mergeCell ref="B1:D1"/>
    <mergeCell ref="A28:A30"/>
    <mergeCell ref="B28:B30"/>
    <mergeCell ref="A7:A9"/>
    <mergeCell ref="B7:B9"/>
    <mergeCell ref="B13:B15"/>
    <mergeCell ref="B19:B21"/>
    <mergeCell ref="B25:B27"/>
    <mergeCell ref="A25:A27"/>
    <mergeCell ref="A19:A21"/>
    <mergeCell ref="A13:A15"/>
    <mergeCell ref="A10:A12"/>
    <mergeCell ref="B10:B12"/>
    <mergeCell ref="A16:A18"/>
    <mergeCell ref="B16:B18"/>
    <mergeCell ref="A4:B4"/>
  </mergeCells>
  <pageMargins left="0.7" right="0.7" top="0.75" bottom="0.75" header="0.3" footer="0.3"/>
  <pageSetup paperSize="5" scale="85" fitToHeight="0" orientation="landscape" r:id="rId1"/>
  <headerFooter>
    <oddHeader>&amp;C&amp;"Arial,Bold"&amp;14&amp;UOrganizational Units
&amp;"Arial,Regular"&amp;12&amp;U(Study Step 1: Agency Legal Directives, Plan and Resources)</oddHeader>
    <oddFooter>&amp;RThe contents of this chart are considered sworn testimony from the Agency Director.</oddFooter>
  </headerFooter>
  <extLst>
    <ext xmlns:x14="http://schemas.microsoft.com/office/spreadsheetml/2009/9/main" uri="{CCE6A557-97BC-4b89-ADB6-D9C93CAAB3DF}">
      <x14:dataValidations xmlns:xm="http://schemas.microsoft.com/office/excel/2006/main" count="4">
        <x14:dataValidation type="list" allowBlank="1" showInputMessage="1" showErrorMessage="1">
          <x14:formula1>
            <xm:f>'Drop Down Options'!$E$3:$E$5</xm:f>
          </x14:formula1>
          <xm:sqref>E7:E33</xm:sqref>
        </x14:dataValidation>
        <x14:dataValidation type="list" allowBlank="1" showInputMessage="1" showErrorMessage="1">
          <x14:formula1>
            <xm:f>'Drop Down Options'!$E$8:$E$10</xm:f>
          </x14:formula1>
          <xm:sqref>F7:F33</xm:sqref>
        </x14:dataValidation>
        <x14:dataValidation type="list" allowBlank="1" showInputMessage="1" showErrorMessage="1">
          <x14:formula1>
            <xm:f>'Drop Down Options'!$E$13:$E$15</xm:f>
          </x14:formula1>
          <xm:sqref>G7:G33</xm:sqref>
        </x14:dataValidation>
        <x14:dataValidation type="list" allowBlank="1" showInputMessage="1" showErrorMessage="1">
          <x14:formula1>
            <xm:f>'Drop Down Options'!$E$18:$E$21</xm:f>
          </x14:formula1>
          <xm:sqref>H7:H33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6"/>
  <sheetViews>
    <sheetView workbookViewId="0">
      <selection activeCell="B6" sqref="B6"/>
    </sheetView>
  </sheetViews>
  <sheetFormatPr defaultColWidth="9.140625" defaultRowHeight="12.75" x14ac:dyDescent="0.2"/>
  <cols>
    <col min="1" max="1" width="9" style="21" customWidth="1"/>
    <col min="2" max="2" width="75" style="127" customWidth="1"/>
    <col min="3" max="3" width="14.85546875" style="65" bestFit="1" customWidth="1"/>
    <col min="4" max="4" width="15.140625" style="98" customWidth="1"/>
    <col min="5" max="5" width="16" style="98" customWidth="1"/>
    <col min="6" max="6" width="17" style="98" customWidth="1"/>
    <col min="7" max="7" width="16.85546875" style="127" customWidth="1"/>
    <col min="8" max="8" width="16.28515625" style="127" customWidth="1"/>
    <col min="9" max="12" width="16.140625" style="98" customWidth="1"/>
    <col min="13" max="13" width="16.28515625" style="127" customWidth="1"/>
    <col min="14" max="18" width="16.140625" style="98" customWidth="1"/>
    <col min="19" max="20" width="16.28515625" style="127" customWidth="1"/>
    <col min="21" max="23" width="16.140625" style="98" customWidth="1"/>
    <col min="24" max="26" width="16.28515625" style="127" customWidth="1"/>
    <col min="27" max="28" width="16.140625" style="98" customWidth="1"/>
    <col min="29" max="29" width="16.28515625" style="127" customWidth="1"/>
    <col min="30" max="30" width="16.140625" style="98" customWidth="1"/>
    <col min="31" max="34" width="16.28515625" style="127" customWidth="1"/>
    <col min="35" max="35" width="16.140625" style="98" customWidth="1"/>
    <col min="36" max="36" width="16.28515625" style="127" customWidth="1"/>
    <col min="37" max="16384" width="9.140625" style="127"/>
  </cols>
  <sheetData>
    <row r="1" spans="1:36" s="3" customFormat="1" ht="12.75" customHeight="1" x14ac:dyDescent="0.2">
      <c r="A1" s="2"/>
      <c r="B1" s="1" t="s">
        <v>0</v>
      </c>
      <c r="C1" s="455" t="s">
        <v>1332</v>
      </c>
      <c r="D1" s="456"/>
      <c r="E1" s="456"/>
      <c r="F1" s="457"/>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row>
    <row r="2" spans="1:36" s="3" customFormat="1" x14ac:dyDescent="0.2">
      <c r="A2" s="2"/>
      <c r="B2" s="1" t="s">
        <v>1</v>
      </c>
      <c r="C2" s="452">
        <v>43168</v>
      </c>
      <c r="D2" s="453"/>
      <c r="E2" s="453"/>
      <c r="F2" s="454"/>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row>
    <row r="3" spans="1:36" s="3" customFormat="1" x14ac:dyDescent="0.2">
      <c r="A3" s="2"/>
      <c r="B3" s="35"/>
      <c r="C3" s="70"/>
      <c r="D3" s="4"/>
      <c r="E3" s="4"/>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row>
    <row r="4" spans="1:36" x14ac:dyDescent="0.2">
      <c r="B4" s="450" t="s">
        <v>173</v>
      </c>
      <c r="C4" s="450"/>
      <c r="D4" s="450"/>
      <c r="E4" s="450"/>
      <c r="F4" s="450"/>
      <c r="G4" s="450"/>
      <c r="H4" s="450"/>
      <c r="I4" s="450"/>
      <c r="J4" s="437"/>
      <c r="K4" s="437"/>
      <c r="L4" s="437"/>
      <c r="M4" s="437"/>
      <c r="N4" s="127"/>
      <c r="O4" s="127"/>
      <c r="P4" s="127"/>
      <c r="Q4" s="127"/>
      <c r="R4" s="127"/>
      <c r="U4" s="127"/>
      <c r="V4" s="127"/>
      <c r="W4" s="127"/>
      <c r="AA4" s="127"/>
      <c r="AB4" s="127"/>
      <c r="AD4" s="127"/>
      <c r="AI4" s="127"/>
    </row>
    <row r="5" spans="1:36" ht="18.75" x14ac:dyDescent="0.2">
      <c r="A5" s="37" t="s">
        <v>34</v>
      </c>
      <c r="B5" s="305" t="s">
        <v>152</v>
      </c>
      <c r="C5" s="71"/>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row>
    <row r="6" spans="1:36" x14ac:dyDescent="0.2">
      <c r="A6" s="37"/>
      <c r="B6" s="5"/>
      <c r="C6" s="8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6" ht="13.5" thickBot="1" x14ac:dyDescent="0.25">
      <c r="A7" s="37"/>
      <c r="B7" s="121" t="s">
        <v>167</v>
      </c>
      <c r="C7" s="89"/>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row>
    <row r="8" spans="1:36" x14ac:dyDescent="0.2">
      <c r="A8" s="45"/>
      <c r="B8" s="75" t="s">
        <v>201</v>
      </c>
      <c r="C8" s="384"/>
      <c r="D8" s="385" t="s">
        <v>159</v>
      </c>
      <c r="E8" s="386" t="s">
        <v>160</v>
      </c>
      <c r="F8" s="385" t="s">
        <v>161</v>
      </c>
      <c r="G8" s="386" t="s">
        <v>162</v>
      </c>
      <c r="H8" s="385" t="s">
        <v>621</v>
      </c>
      <c r="I8" s="386" t="s">
        <v>622</v>
      </c>
      <c r="J8" s="385" t="s">
        <v>623</v>
      </c>
      <c r="K8" s="386" t="s">
        <v>624</v>
      </c>
      <c r="L8" s="385" t="s">
        <v>625</v>
      </c>
      <c r="M8" s="386" t="s">
        <v>626</v>
      </c>
      <c r="N8" s="385" t="s">
        <v>627</v>
      </c>
      <c r="O8" s="386" t="s">
        <v>628</v>
      </c>
      <c r="P8" s="385" t="s">
        <v>629</v>
      </c>
      <c r="Q8" s="386" t="s">
        <v>631</v>
      </c>
      <c r="R8" s="385" t="s">
        <v>630</v>
      </c>
      <c r="S8" s="386" t="s">
        <v>632</v>
      </c>
      <c r="T8" s="385" t="s">
        <v>633</v>
      </c>
      <c r="U8" s="386" t="s">
        <v>634</v>
      </c>
      <c r="V8" s="385" t="s">
        <v>635</v>
      </c>
      <c r="W8" s="386" t="s">
        <v>636</v>
      </c>
      <c r="X8" s="385" t="s">
        <v>637</v>
      </c>
      <c r="Y8" s="386" t="s">
        <v>638</v>
      </c>
      <c r="Z8" s="386" t="s">
        <v>639</v>
      </c>
      <c r="AA8" s="386" t="s">
        <v>640</v>
      </c>
      <c r="AB8" s="385" t="s">
        <v>641</v>
      </c>
      <c r="AC8" s="386" t="s">
        <v>642</v>
      </c>
      <c r="AD8" s="385" t="s">
        <v>643</v>
      </c>
      <c r="AE8" s="386" t="s">
        <v>644</v>
      </c>
      <c r="AF8" s="385" t="s">
        <v>645</v>
      </c>
      <c r="AG8" s="386" t="s">
        <v>646</v>
      </c>
      <c r="AH8" s="385" t="s">
        <v>647</v>
      </c>
      <c r="AI8" s="386" t="s">
        <v>648</v>
      </c>
      <c r="AJ8" s="387" t="s">
        <v>649</v>
      </c>
    </row>
    <row r="9" spans="1:36" ht="63.75" x14ac:dyDescent="0.2">
      <c r="A9" s="2" t="s">
        <v>87</v>
      </c>
      <c r="B9" s="46" t="s">
        <v>202</v>
      </c>
      <c r="C9" s="63"/>
      <c r="D9" s="371" t="s">
        <v>479</v>
      </c>
      <c r="E9" s="372" t="s">
        <v>1344</v>
      </c>
      <c r="F9" s="371" t="s">
        <v>575</v>
      </c>
      <c r="G9" s="372" t="s">
        <v>574</v>
      </c>
      <c r="H9" s="371" t="s">
        <v>619</v>
      </c>
      <c r="I9" s="372" t="s">
        <v>556</v>
      </c>
      <c r="J9" s="371" t="s">
        <v>495</v>
      </c>
      <c r="K9" s="372" t="s">
        <v>1337</v>
      </c>
      <c r="L9" s="371" t="s">
        <v>1338</v>
      </c>
      <c r="M9" s="372" t="s">
        <v>1339</v>
      </c>
      <c r="N9" s="371" t="s">
        <v>481</v>
      </c>
      <c r="O9" s="372" t="s">
        <v>528</v>
      </c>
      <c r="P9" s="371" t="s">
        <v>1340</v>
      </c>
      <c r="Q9" s="372" t="s">
        <v>1341</v>
      </c>
      <c r="R9" s="371" t="s">
        <v>530</v>
      </c>
      <c r="S9" s="372" t="s">
        <v>483</v>
      </c>
      <c r="T9" s="371" t="s">
        <v>531</v>
      </c>
      <c r="U9" s="372" t="s">
        <v>546</v>
      </c>
      <c r="V9" s="371" t="s">
        <v>488</v>
      </c>
      <c r="W9" s="372" t="s">
        <v>482</v>
      </c>
      <c r="X9" s="371" t="s">
        <v>485</v>
      </c>
      <c r="Y9" s="372" t="s">
        <v>1342</v>
      </c>
      <c r="Z9" s="371" t="s">
        <v>1343</v>
      </c>
      <c r="AA9" s="372" t="s">
        <v>554</v>
      </c>
      <c r="AB9" s="371" t="s">
        <v>486</v>
      </c>
      <c r="AC9" s="372" t="s">
        <v>548</v>
      </c>
      <c r="AD9" s="371" t="s">
        <v>490</v>
      </c>
      <c r="AE9" s="372" t="s">
        <v>1146</v>
      </c>
      <c r="AF9" s="371" t="s">
        <v>491</v>
      </c>
      <c r="AG9" s="372" t="s">
        <v>492</v>
      </c>
      <c r="AH9" s="371" t="s">
        <v>1316</v>
      </c>
      <c r="AI9" s="372" t="s">
        <v>494</v>
      </c>
      <c r="AJ9" s="373" t="s">
        <v>480</v>
      </c>
    </row>
    <row r="10" spans="1:36" x14ac:dyDescent="0.2">
      <c r="A10" s="2" t="s">
        <v>88</v>
      </c>
      <c r="B10" s="46" t="s">
        <v>30</v>
      </c>
      <c r="C10" s="63"/>
      <c r="D10" s="374" t="s">
        <v>265</v>
      </c>
      <c r="E10" s="16" t="s">
        <v>265</v>
      </c>
      <c r="F10" s="374" t="s">
        <v>266</v>
      </c>
      <c r="G10" s="16" t="s">
        <v>266</v>
      </c>
      <c r="H10" s="374" t="s">
        <v>266</v>
      </c>
      <c r="I10" s="16" t="s">
        <v>265</v>
      </c>
      <c r="J10" s="374" t="s">
        <v>266</v>
      </c>
      <c r="K10" s="16" t="s">
        <v>266</v>
      </c>
      <c r="L10" s="374" t="s">
        <v>266</v>
      </c>
      <c r="M10" s="16" t="s">
        <v>265</v>
      </c>
      <c r="N10" s="374" t="s">
        <v>266</v>
      </c>
      <c r="O10" s="16" t="s">
        <v>265</v>
      </c>
      <c r="P10" s="374" t="s">
        <v>265</v>
      </c>
      <c r="Q10" s="16" t="s">
        <v>265</v>
      </c>
      <c r="R10" s="374" t="s">
        <v>265</v>
      </c>
      <c r="S10" s="16" t="s">
        <v>265</v>
      </c>
      <c r="T10" s="374" t="s">
        <v>265</v>
      </c>
      <c r="U10" s="16" t="s">
        <v>265</v>
      </c>
      <c r="V10" s="374" t="s">
        <v>265</v>
      </c>
      <c r="W10" s="16" t="s">
        <v>265</v>
      </c>
      <c r="X10" s="374" t="s">
        <v>265</v>
      </c>
      <c r="Y10" s="16" t="s">
        <v>265</v>
      </c>
      <c r="Z10" s="374" t="s">
        <v>265</v>
      </c>
      <c r="AA10" s="16" t="s">
        <v>265</v>
      </c>
      <c r="AB10" s="374" t="s">
        <v>265</v>
      </c>
      <c r="AC10" s="16" t="s">
        <v>265</v>
      </c>
      <c r="AD10" s="374" t="s">
        <v>265</v>
      </c>
      <c r="AE10" s="16" t="s">
        <v>265</v>
      </c>
      <c r="AF10" s="374" t="s">
        <v>265</v>
      </c>
      <c r="AG10" s="16" t="s">
        <v>265</v>
      </c>
      <c r="AH10" s="374" t="s">
        <v>265</v>
      </c>
      <c r="AI10" s="16" t="s">
        <v>265</v>
      </c>
      <c r="AJ10" s="375" t="s">
        <v>265</v>
      </c>
    </row>
    <row r="11" spans="1:36" x14ac:dyDescent="0.2">
      <c r="A11" s="2" t="s">
        <v>89</v>
      </c>
      <c r="B11" s="46" t="s">
        <v>49</v>
      </c>
      <c r="C11" s="63"/>
      <c r="D11" s="374" t="s">
        <v>11</v>
      </c>
      <c r="E11" s="16" t="s">
        <v>11</v>
      </c>
      <c r="F11" s="374" t="s">
        <v>11</v>
      </c>
      <c r="G11" s="16" t="s">
        <v>11</v>
      </c>
      <c r="H11" s="374" t="s">
        <v>11</v>
      </c>
      <c r="I11" s="16" t="s">
        <v>267</v>
      </c>
      <c r="J11" s="374" t="s">
        <v>267</v>
      </c>
      <c r="K11" s="16" t="s">
        <v>267</v>
      </c>
      <c r="L11" s="374" t="s">
        <v>267</v>
      </c>
      <c r="M11" s="16" t="s">
        <v>267</v>
      </c>
      <c r="N11" s="374" t="s">
        <v>12</v>
      </c>
      <c r="O11" s="16" t="s">
        <v>267</v>
      </c>
      <c r="P11" s="374" t="s">
        <v>267</v>
      </c>
      <c r="Q11" s="16" t="s">
        <v>267</v>
      </c>
      <c r="R11" s="374" t="s">
        <v>267</v>
      </c>
      <c r="S11" s="16" t="s">
        <v>267</v>
      </c>
      <c r="T11" s="374" t="s">
        <v>267</v>
      </c>
      <c r="U11" s="16" t="s">
        <v>267</v>
      </c>
      <c r="V11" s="374" t="s">
        <v>267</v>
      </c>
      <c r="W11" s="16" t="s">
        <v>267</v>
      </c>
      <c r="X11" s="374" t="s">
        <v>267</v>
      </c>
      <c r="Y11" s="16" t="s">
        <v>267</v>
      </c>
      <c r="Z11" s="374" t="s">
        <v>267</v>
      </c>
      <c r="AA11" s="16" t="s">
        <v>267</v>
      </c>
      <c r="AB11" s="374" t="s">
        <v>267</v>
      </c>
      <c r="AC11" s="16" t="s">
        <v>267</v>
      </c>
      <c r="AD11" s="374" t="s">
        <v>267</v>
      </c>
      <c r="AE11" s="16" t="s">
        <v>267</v>
      </c>
      <c r="AF11" s="374" t="s">
        <v>267</v>
      </c>
      <c r="AG11" s="16" t="s">
        <v>267</v>
      </c>
      <c r="AH11" s="374" t="s">
        <v>267</v>
      </c>
      <c r="AI11" s="16" t="s">
        <v>267</v>
      </c>
      <c r="AJ11" s="375" t="s">
        <v>12</v>
      </c>
    </row>
    <row r="12" spans="1:36" s="17" customFormat="1" ht="51" x14ac:dyDescent="0.2">
      <c r="A12" s="74" t="s">
        <v>196</v>
      </c>
      <c r="B12" s="46" t="s">
        <v>175</v>
      </c>
      <c r="C12" s="63"/>
      <c r="D12" s="318" t="s">
        <v>715</v>
      </c>
      <c r="E12" s="58" t="s">
        <v>715</v>
      </c>
      <c r="F12" s="318" t="s">
        <v>1356</v>
      </c>
      <c r="G12" s="58" t="s">
        <v>561</v>
      </c>
      <c r="H12" s="318" t="s">
        <v>564</v>
      </c>
      <c r="I12" s="58" t="s">
        <v>497</v>
      </c>
      <c r="J12" s="318" t="s">
        <v>562</v>
      </c>
      <c r="K12" s="58" t="s">
        <v>563</v>
      </c>
      <c r="L12" s="318" t="s">
        <v>564</v>
      </c>
      <c r="M12" s="58" t="s">
        <v>567</v>
      </c>
      <c r="N12" s="318" t="s">
        <v>1355</v>
      </c>
      <c r="O12" s="58" t="s">
        <v>565</v>
      </c>
      <c r="P12" s="318" t="s">
        <v>566</v>
      </c>
      <c r="Q12" s="58" t="s">
        <v>567</v>
      </c>
      <c r="R12" s="318" t="s">
        <v>568</v>
      </c>
      <c r="S12" s="58" t="s">
        <v>565</v>
      </c>
      <c r="T12" s="318" t="s">
        <v>569</v>
      </c>
      <c r="U12" s="58" t="s">
        <v>565</v>
      </c>
      <c r="V12" s="318" t="s">
        <v>565</v>
      </c>
      <c r="W12" s="58"/>
      <c r="X12" s="318" t="s">
        <v>570</v>
      </c>
      <c r="Y12" s="58" t="s">
        <v>505</v>
      </c>
      <c r="Z12" s="318" t="s">
        <v>569</v>
      </c>
      <c r="AA12" s="58" t="s">
        <v>567</v>
      </c>
      <c r="AB12" s="318" t="s">
        <v>566</v>
      </c>
      <c r="AC12" s="58" t="s">
        <v>567</v>
      </c>
      <c r="AD12" s="318" t="s">
        <v>567</v>
      </c>
      <c r="AE12" s="58" t="s">
        <v>1351</v>
      </c>
      <c r="AF12" s="318" t="s">
        <v>567</v>
      </c>
      <c r="AG12" s="58" t="s">
        <v>565</v>
      </c>
      <c r="AH12" s="318" t="s">
        <v>567</v>
      </c>
      <c r="AI12" s="58" t="s">
        <v>566</v>
      </c>
      <c r="AJ12" s="335" t="s">
        <v>1352</v>
      </c>
    </row>
    <row r="13" spans="1:36" s="17" customFormat="1" ht="38.25" x14ac:dyDescent="0.2">
      <c r="A13" s="74" t="s">
        <v>197</v>
      </c>
      <c r="B13" s="46" t="s">
        <v>176</v>
      </c>
      <c r="C13" s="63"/>
      <c r="D13" s="318" t="s">
        <v>269</v>
      </c>
      <c r="E13" s="58" t="s">
        <v>269</v>
      </c>
      <c r="F13" s="318" t="s">
        <v>269</v>
      </c>
      <c r="G13" s="58" t="s">
        <v>269</v>
      </c>
      <c r="H13" s="318" t="s">
        <v>269</v>
      </c>
      <c r="I13" s="58" t="s">
        <v>269</v>
      </c>
      <c r="J13" s="318" t="s">
        <v>269</v>
      </c>
      <c r="K13" s="58" t="s">
        <v>269</v>
      </c>
      <c r="L13" s="318" t="s">
        <v>268</v>
      </c>
      <c r="M13" s="58" t="s">
        <v>269</v>
      </c>
      <c r="N13" s="318" t="s">
        <v>269</v>
      </c>
      <c r="O13" s="58" t="s">
        <v>268</v>
      </c>
      <c r="P13" s="318" t="s">
        <v>268</v>
      </c>
      <c r="Q13" s="58" t="s">
        <v>268</v>
      </c>
      <c r="R13" s="318" t="s">
        <v>269</v>
      </c>
      <c r="S13" s="58" t="s">
        <v>268</v>
      </c>
      <c r="T13" s="318" t="s">
        <v>268</v>
      </c>
      <c r="U13" s="58" t="s">
        <v>268</v>
      </c>
      <c r="V13" s="318" t="s">
        <v>268</v>
      </c>
      <c r="W13" s="58" t="s">
        <v>269</v>
      </c>
      <c r="X13" s="318" t="s">
        <v>269</v>
      </c>
      <c r="Y13" s="58" t="s">
        <v>269</v>
      </c>
      <c r="Z13" s="318" t="s">
        <v>269</v>
      </c>
      <c r="AA13" s="58" t="s">
        <v>268</v>
      </c>
      <c r="AB13" s="318" t="s">
        <v>268</v>
      </c>
      <c r="AC13" s="58" t="s">
        <v>269</v>
      </c>
      <c r="AD13" s="318" t="s">
        <v>269</v>
      </c>
      <c r="AE13" s="58" t="s">
        <v>269</v>
      </c>
      <c r="AF13" s="318" t="s">
        <v>269</v>
      </c>
      <c r="AG13" s="58" t="s">
        <v>268</v>
      </c>
      <c r="AH13" s="318" t="s">
        <v>269</v>
      </c>
      <c r="AI13" s="58" t="s">
        <v>269</v>
      </c>
      <c r="AJ13" s="335" t="s">
        <v>269</v>
      </c>
    </row>
    <row r="14" spans="1:36" s="17" customFormat="1" ht="25.5" x14ac:dyDescent="0.2">
      <c r="A14" s="74" t="s">
        <v>90</v>
      </c>
      <c r="B14" s="46" t="s">
        <v>177</v>
      </c>
      <c r="C14" s="63"/>
      <c r="D14" s="318" t="s">
        <v>270</v>
      </c>
      <c r="E14" s="58" t="s">
        <v>270</v>
      </c>
      <c r="F14" s="318" t="s">
        <v>270</v>
      </c>
      <c r="G14" s="58" t="s">
        <v>270</v>
      </c>
      <c r="H14" s="318" t="s">
        <v>270</v>
      </c>
      <c r="I14" s="58" t="s">
        <v>271</v>
      </c>
      <c r="J14" s="318" t="s">
        <v>270</v>
      </c>
      <c r="K14" s="58" t="s">
        <v>270</v>
      </c>
      <c r="L14" s="318" t="s">
        <v>270</v>
      </c>
      <c r="M14" s="58" t="s">
        <v>270</v>
      </c>
      <c r="N14" s="318" t="s">
        <v>270</v>
      </c>
      <c r="O14" s="58" t="s">
        <v>270</v>
      </c>
      <c r="P14" s="318" t="s">
        <v>270</v>
      </c>
      <c r="Q14" s="58" t="s">
        <v>270</v>
      </c>
      <c r="R14" s="318" t="s">
        <v>270</v>
      </c>
      <c r="S14" s="58" t="s">
        <v>270</v>
      </c>
      <c r="T14" s="318" t="s">
        <v>270</v>
      </c>
      <c r="U14" s="58" t="s">
        <v>270</v>
      </c>
      <c r="V14" s="318" t="s">
        <v>270</v>
      </c>
      <c r="W14" s="58" t="s">
        <v>270</v>
      </c>
      <c r="X14" s="318" t="s">
        <v>270</v>
      </c>
      <c r="Y14" s="58" t="s">
        <v>270</v>
      </c>
      <c r="Z14" s="318" t="s">
        <v>270</v>
      </c>
      <c r="AA14" s="58" t="s">
        <v>270</v>
      </c>
      <c r="AB14" s="318" t="s">
        <v>270</v>
      </c>
      <c r="AC14" s="58" t="s">
        <v>270</v>
      </c>
      <c r="AD14" s="318" t="s">
        <v>271</v>
      </c>
      <c r="AE14" s="58" t="s">
        <v>270</v>
      </c>
      <c r="AF14" s="318" t="s">
        <v>270</v>
      </c>
      <c r="AG14" s="58" t="s">
        <v>270</v>
      </c>
      <c r="AH14" s="318" t="s">
        <v>270</v>
      </c>
      <c r="AI14" s="58" t="s">
        <v>270</v>
      </c>
      <c r="AJ14" s="335" t="s">
        <v>270</v>
      </c>
    </row>
    <row r="15" spans="1:36" s="17" customFormat="1" x14ac:dyDescent="0.2">
      <c r="A15" s="2"/>
      <c r="B15" s="46"/>
      <c r="C15" s="63"/>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292"/>
    </row>
    <row r="16" spans="1:36" s="17" customFormat="1" x14ac:dyDescent="0.2">
      <c r="A16" s="2"/>
      <c r="B16" s="81" t="s">
        <v>200</v>
      </c>
      <c r="C16" s="79" t="s">
        <v>35</v>
      </c>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292"/>
    </row>
    <row r="17" spans="1:36" s="17" customFormat="1" x14ac:dyDescent="0.2">
      <c r="A17" s="74" t="s">
        <v>91</v>
      </c>
      <c r="B17" s="80" t="s">
        <v>174</v>
      </c>
      <c r="C17" s="51">
        <f>SUM(D17:CD17)</f>
        <v>115376130.58999997</v>
      </c>
      <c r="D17" s="308">
        <v>26451290.100000001</v>
      </c>
      <c r="E17" s="48">
        <v>16475000</v>
      </c>
      <c r="F17" s="318">
        <v>4350077.0999999996</v>
      </c>
      <c r="G17" s="58">
        <v>9890000</v>
      </c>
      <c r="H17" s="318">
        <v>2000000</v>
      </c>
      <c r="I17" s="47">
        <v>100</v>
      </c>
      <c r="J17" s="307">
        <v>0</v>
      </c>
      <c r="K17" s="47">
        <v>0</v>
      </c>
      <c r="L17" s="307">
        <v>249421.32</v>
      </c>
      <c r="M17" s="58">
        <v>0</v>
      </c>
      <c r="N17" s="307">
        <v>477163.55</v>
      </c>
      <c r="O17" s="47">
        <v>27503419.559999999</v>
      </c>
      <c r="P17" s="307">
        <v>3394014</v>
      </c>
      <c r="Q17" s="47">
        <v>0</v>
      </c>
      <c r="R17" s="307">
        <v>17772.23</v>
      </c>
      <c r="S17" s="47">
        <v>0</v>
      </c>
      <c r="T17" s="318">
        <v>1147689.1599999999</v>
      </c>
      <c r="U17" s="47">
        <v>111431.14</v>
      </c>
      <c r="V17" s="307">
        <v>44752.49</v>
      </c>
      <c r="W17" s="47">
        <v>2722135.09</v>
      </c>
      <c r="X17" s="318">
        <v>17717753.960000001</v>
      </c>
      <c r="Y17" s="47">
        <v>0</v>
      </c>
      <c r="Z17" s="318">
        <v>0</v>
      </c>
      <c r="AA17" s="47">
        <v>33989.18</v>
      </c>
      <c r="AB17" s="307">
        <v>23552.71</v>
      </c>
      <c r="AC17" s="58">
        <v>11952.21</v>
      </c>
      <c r="AD17" s="307">
        <v>0</v>
      </c>
      <c r="AE17" s="58">
        <v>795636.54</v>
      </c>
      <c r="AF17" s="318">
        <v>35503.71</v>
      </c>
      <c r="AG17" s="58">
        <v>221008.4</v>
      </c>
      <c r="AH17" s="318">
        <v>5025.41</v>
      </c>
      <c r="AI17" s="47">
        <v>118241.74</v>
      </c>
      <c r="AJ17" s="335">
        <v>1579200.99</v>
      </c>
    </row>
    <row r="18" spans="1:36" s="17" customFormat="1" x14ac:dyDescent="0.2">
      <c r="A18" s="2"/>
      <c r="B18" s="46"/>
      <c r="C18" s="62"/>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294"/>
    </row>
    <row r="19" spans="1:36" s="17" customFormat="1" x14ac:dyDescent="0.2">
      <c r="A19" s="2"/>
      <c r="B19" s="81" t="s">
        <v>203</v>
      </c>
      <c r="C19" s="79"/>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294"/>
    </row>
    <row r="20" spans="1:36" s="17" customFormat="1" ht="51" customHeight="1" x14ac:dyDescent="0.2">
      <c r="A20" s="2" t="s">
        <v>92</v>
      </c>
      <c r="B20" s="46" t="s">
        <v>137</v>
      </c>
      <c r="C20" s="63"/>
      <c r="D20" s="374">
        <v>10010000</v>
      </c>
      <c r="E20" s="16">
        <v>10010000</v>
      </c>
      <c r="F20" s="374">
        <v>10010000</v>
      </c>
      <c r="G20" s="16">
        <v>10010000</v>
      </c>
      <c r="H20" s="374">
        <v>36340000</v>
      </c>
      <c r="I20" s="16">
        <v>28370000</v>
      </c>
      <c r="J20" s="374" t="s">
        <v>533</v>
      </c>
      <c r="K20" s="16" t="s">
        <v>534</v>
      </c>
      <c r="L20" s="374" t="s">
        <v>535</v>
      </c>
      <c r="M20" s="16" t="s">
        <v>616</v>
      </c>
      <c r="N20" s="374" t="s">
        <v>571</v>
      </c>
      <c r="O20" s="16">
        <v>3035000</v>
      </c>
      <c r="P20" s="374">
        <v>3037000</v>
      </c>
      <c r="Q20" s="16">
        <v>30370001</v>
      </c>
      <c r="R20" s="374">
        <v>31950000</v>
      </c>
      <c r="S20" s="16" t="s">
        <v>537</v>
      </c>
      <c r="T20" s="374">
        <v>33830000</v>
      </c>
      <c r="U20" s="16">
        <v>35260000</v>
      </c>
      <c r="V20" s="374">
        <v>35280000</v>
      </c>
      <c r="W20" s="16" t="s">
        <v>536</v>
      </c>
      <c r="X20" s="374">
        <v>37070000</v>
      </c>
      <c r="Y20" s="16">
        <v>370700001</v>
      </c>
      <c r="Z20" s="374">
        <v>370700001</v>
      </c>
      <c r="AA20" s="16">
        <v>38190000</v>
      </c>
      <c r="AB20" s="374">
        <v>39580000</v>
      </c>
      <c r="AC20" s="16" t="s">
        <v>538</v>
      </c>
      <c r="AD20" s="374" t="s">
        <v>539</v>
      </c>
      <c r="AE20" s="16">
        <v>41260000</v>
      </c>
      <c r="AF20" s="374">
        <v>42780000</v>
      </c>
      <c r="AG20" s="16">
        <v>42790000</v>
      </c>
      <c r="AH20" s="374">
        <v>43770000</v>
      </c>
      <c r="AI20" s="16">
        <v>46060000</v>
      </c>
      <c r="AJ20" s="375" t="s">
        <v>532</v>
      </c>
    </row>
    <row r="21" spans="1:36" ht="38.25" x14ac:dyDescent="0.2">
      <c r="A21" s="2" t="s">
        <v>93</v>
      </c>
      <c r="B21" s="46" t="s">
        <v>138</v>
      </c>
      <c r="C21" s="63"/>
      <c r="D21" s="374" t="s">
        <v>479</v>
      </c>
      <c r="E21" s="16" t="s">
        <v>479</v>
      </c>
      <c r="F21" s="374" t="s">
        <v>479</v>
      </c>
      <c r="G21" s="16" t="s">
        <v>479</v>
      </c>
      <c r="H21" s="374" t="s">
        <v>662</v>
      </c>
      <c r="I21" s="16" t="s">
        <v>540</v>
      </c>
      <c r="J21" s="374" t="s">
        <v>542</v>
      </c>
      <c r="K21" s="19" t="s">
        <v>822</v>
      </c>
      <c r="L21" s="374" t="s">
        <v>543</v>
      </c>
      <c r="M21" s="16" t="s">
        <v>551</v>
      </c>
      <c r="N21" s="374" t="s">
        <v>541</v>
      </c>
      <c r="O21" s="16" t="s">
        <v>544</v>
      </c>
      <c r="P21" s="374" t="s">
        <v>529</v>
      </c>
      <c r="Q21" s="16" t="s">
        <v>529</v>
      </c>
      <c r="R21" s="374" t="s">
        <v>530</v>
      </c>
      <c r="S21" s="16" t="s">
        <v>545</v>
      </c>
      <c r="T21" s="374" t="s">
        <v>531</v>
      </c>
      <c r="U21" s="16" t="s">
        <v>546</v>
      </c>
      <c r="V21" s="374" t="s">
        <v>488</v>
      </c>
      <c r="W21" s="16" t="s">
        <v>489</v>
      </c>
      <c r="X21" s="374" t="s">
        <v>485</v>
      </c>
      <c r="Y21" s="16" t="s">
        <v>485</v>
      </c>
      <c r="Z21" s="374" t="s">
        <v>485</v>
      </c>
      <c r="AA21" s="16" t="s">
        <v>555</v>
      </c>
      <c r="AB21" s="374" t="s">
        <v>547</v>
      </c>
      <c r="AC21" s="16" t="s">
        <v>548</v>
      </c>
      <c r="AD21" s="374" t="s">
        <v>549</v>
      </c>
      <c r="AE21" s="16" t="s">
        <v>1146</v>
      </c>
      <c r="AF21" s="374" t="s">
        <v>551</v>
      </c>
      <c r="AG21" s="16" t="s">
        <v>552</v>
      </c>
      <c r="AH21" s="374" t="s">
        <v>553</v>
      </c>
      <c r="AI21" s="16" t="s">
        <v>550</v>
      </c>
      <c r="AJ21" s="375" t="s">
        <v>12</v>
      </c>
    </row>
    <row r="22" spans="1:36" s="17" customFormat="1" x14ac:dyDescent="0.2">
      <c r="A22" s="2"/>
      <c r="B22" s="46"/>
      <c r="C22" s="63"/>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c r="AH22" s="39"/>
      <c r="AI22" s="39"/>
      <c r="AJ22" s="292"/>
    </row>
    <row r="23" spans="1:36" s="17" customFormat="1" ht="25.5" x14ac:dyDescent="0.2">
      <c r="A23" s="2"/>
      <c r="B23" s="81" t="s">
        <v>178</v>
      </c>
      <c r="C23" s="79" t="s">
        <v>35</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292"/>
    </row>
    <row r="24" spans="1:36" x14ac:dyDescent="0.2">
      <c r="A24" s="2" t="s">
        <v>198</v>
      </c>
      <c r="B24" s="46" t="s">
        <v>179</v>
      </c>
      <c r="C24" s="95">
        <f>SUM(D24:CD24)</f>
        <v>53337568.009999998</v>
      </c>
      <c r="D24" s="308">
        <v>3507222.06</v>
      </c>
      <c r="E24" s="48">
        <v>0</v>
      </c>
      <c r="F24" s="318">
        <v>792855.04000000004</v>
      </c>
      <c r="G24" s="58">
        <v>300000</v>
      </c>
      <c r="H24" s="318">
        <v>0</v>
      </c>
      <c r="I24" s="47">
        <v>0</v>
      </c>
      <c r="J24" s="307">
        <v>114385</v>
      </c>
      <c r="K24" s="47">
        <v>4507185.66</v>
      </c>
      <c r="L24" s="307">
        <v>8108293.7199999997</v>
      </c>
      <c r="M24" s="58">
        <v>0</v>
      </c>
      <c r="N24" s="307">
        <v>0</v>
      </c>
      <c r="O24" s="47">
        <v>6175655.0599999996</v>
      </c>
      <c r="P24" s="307">
        <v>210.57</v>
      </c>
      <c r="Q24" s="47">
        <v>0</v>
      </c>
      <c r="R24" s="307">
        <v>0</v>
      </c>
      <c r="S24" s="58">
        <v>82027.240000000005</v>
      </c>
      <c r="T24" s="318">
        <v>632905.14</v>
      </c>
      <c r="U24" s="47">
        <v>2238.89</v>
      </c>
      <c r="V24" s="307">
        <v>243304.1</v>
      </c>
      <c r="W24" s="47">
        <v>0</v>
      </c>
      <c r="X24" s="318">
        <v>12241188.52</v>
      </c>
      <c r="Y24" s="58">
        <v>0</v>
      </c>
      <c r="Z24" s="318">
        <v>0</v>
      </c>
      <c r="AA24" s="47">
        <v>0</v>
      </c>
      <c r="AB24" s="307">
        <v>0</v>
      </c>
      <c r="AC24" s="58">
        <v>42428.75</v>
      </c>
      <c r="AD24" s="307">
        <v>0</v>
      </c>
      <c r="AE24" s="58">
        <v>3164280.31</v>
      </c>
      <c r="AF24" s="318">
        <v>2794541.31</v>
      </c>
      <c r="AG24" s="58">
        <v>771748.48</v>
      </c>
      <c r="AH24" s="318">
        <v>158620.87</v>
      </c>
      <c r="AI24" s="47">
        <v>9843131.5800000001</v>
      </c>
      <c r="AJ24" s="335">
        <v>-144654.29</v>
      </c>
    </row>
    <row r="25" spans="1:36" x14ac:dyDescent="0.2">
      <c r="A25" s="2" t="s">
        <v>199</v>
      </c>
      <c r="B25" s="83" t="s">
        <v>180</v>
      </c>
      <c r="C25" s="92">
        <f>SUM(D25:CD25)</f>
        <v>-5730710.2199999997</v>
      </c>
      <c r="D25" s="310">
        <f>SUM(D26-D24)</f>
        <v>1545429.15</v>
      </c>
      <c r="E25" s="49">
        <v>0</v>
      </c>
      <c r="F25" s="310">
        <f t="shared" ref="F25:AJ25" si="0">SUM(F26-F24)</f>
        <v>-492855.04000000004</v>
      </c>
      <c r="G25" s="49">
        <f t="shared" si="0"/>
        <v>250000</v>
      </c>
      <c r="H25" s="310">
        <f t="shared" si="0"/>
        <v>0</v>
      </c>
      <c r="I25" s="49">
        <f t="shared" si="0"/>
        <v>0</v>
      </c>
      <c r="J25" s="310">
        <f t="shared" si="0"/>
        <v>-79</v>
      </c>
      <c r="K25" s="49">
        <f t="shared" si="0"/>
        <v>-1159398.31</v>
      </c>
      <c r="L25" s="310">
        <f t="shared" si="0"/>
        <v>-1601176.79</v>
      </c>
      <c r="M25" s="49">
        <f t="shared" si="0"/>
        <v>0</v>
      </c>
      <c r="N25" s="310">
        <f t="shared" si="0"/>
        <v>0</v>
      </c>
      <c r="O25" s="49">
        <f t="shared" si="0"/>
        <v>1423552.2400000002</v>
      </c>
      <c r="P25" s="310">
        <f t="shared" si="0"/>
        <v>132170</v>
      </c>
      <c r="Q25" s="49">
        <f t="shared" si="0"/>
        <v>0</v>
      </c>
      <c r="R25" s="310">
        <f t="shared" si="0"/>
        <v>0</v>
      </c>
      <c r="S25" s="49">
        <f t="shared" si="0"/>
        <v>33388.199999999997</v>
      </c>
      <c r="T25" s="310">
        <f t="shared" si="0"/>
        <v>-46566.839999999967</v>
      </c>
      <c r="U25" s="49">
        <f t="shared" si="0"/>
        <v>-2159.7599999999998</v>
      </c>
      <c r="V25" s="310">
        <f t="shared" si="0"/>
        <v>-138445.93</v>
      </c>
      <c r="W25" s="49">
        <f t="shared" si="0"/>
        <v>0</v>
      </c>
      <c r="X25" s="310">
        <f t="shared" si="0"/>
        <v>-4945029.8099999996</v>
      </c>
      <c r="Y25" s="49">
        <f t="shared" si="0"/>
        <v>1191023.0900000001</v>
      </c>
      <c r="Z25" s="310">
        <f t="shared" si="0"/>
        <v>0</v>
      </c>
      <c r="AA25" s="49">
        <f t="shared" si="0"/>
        <v>2829.18</v>
      </c>
      <c r="AB25" s="310">
        <f t="shared" si="0"/>
        <v>135.15</v>
      </c>
      <c r="AC25" s="49">
        <f t="shared" si="0"/>
        <v>11952.21</v>
      </c>
      <c r="AD25" s="310">
        <f t="shared" si="0"/>
        <v>0</v>
      </c>
      <c r="AE25" s="49">
        <f t="shared" si="0"/>
        <v>397031.25</v>
      </c>
      <c r="AF25" s="310">
        <f t="shared" si="0"/>
        <v>30157.540000000037</v>
      </c>
      <c r="AG25" s="49">
        <f t="shared" si="0"/>
        <v>-16995.959999999963</v>
      </c>
      <c r="AH25" s="310">
        <f t="shared" si="0"/>
        <v>5025.4100000000035</v>
      </c>
      <c r="AI25" s="49">
        <f t="shared" si="0"/>
        <v>-2436747.2800000003</v>
      </c>
      <c r="AJ25" s="337">
        <f t="shared" si="0"/>
        <v>86051.080000000016</v>
      </c>
    </row>
    <row r="26" spans="1:36" s="17" customFormat="1" x14ac:dyDescent="0.2">
      <c r="A26" s="2" t="s">
        <v>94</v>
      </c>
      <c r="B26" s="96" t="s">
        <v>212</v>
      </c>
      <c r="C26" s="51">
        <f>SUM(D26:CD26)</f>
        <v>47606857.790000007</v>
      </c>
      <c r="D26" s="349">
        <v>5052651.21</v>
      </c>
      <c r="E26" s="61">
        <v>0</v>
      </c>
      <c r="F26" s="332">
        <v>300000</v>
      </c>
      <c r="G26" s="328">
        <v>550000</v>
      </c>
      <c r="H26" s="332">
        <v>0</v>
      </c>
      <c r="I26" s="51">
        <v>0</v>
      </c>
      <c r="J26" s="313">
        <v>114306</v>
      </c>
      <c r="K26" s="51">
        <v>3347787.35</v>
      </c>
      <c r="L26" s="313">
        <v>6507116.9299999997</v>
      </c>
      <c r="M26" s="328">
        <v>0</v>
      </c>
      <c r="N26" s="313">
        <v>0</v>
      </c>
      <c r="O26" s="51">
        <v>7599207.2999999998</v>
      </c>
      <c r="P26" s="313">
        <v>132380.57</v>
      </c>
      <c r="Q26" s="51">
        <v>0</v>
      </c>
      <c r="R26" s="313">
        <v>0</v>
      </c>
      <c r="S26" s="328">
        <v>115415.44</v>
      </c>
      <c r="T26" s="332">
        <v>586338.30000000005</v>
      </c>
      <c r="U26" s="51">
        <v>79.13</v>
      </c>
      <c r="V26" s="313">
        <v>104858.17</v>
      </c>
      <c r="W26" s="51">
        <v>0</v>
      </c>
      <c r="X26" s="332">
        <v>7296158.71</v>
      </c>
      <c r="Y26" s="328">
        <v>1191023.0900000001</v>
      </c>
      <c r="Z26" s="332">
        <v>0</v>
      </c>
      <c r="AA26" s="51">
        <v>2829.18</v>
      </c>
      <c r="AB26" s="313">
        <v>135.15</v>
      </c>
      <c r="AC26" s="328">
        <v>54380.959999999999</v>
      </c>
      <c r="AD26" s="313">
        <v>0</v>
      </c>
      <c r="AE26" s="328">
        <v>3561311.56</v>
      </c>
      <c r="AF26" s="332">
        <v>2824698.85</v>
      </c>
      <c r="AG26" s="328">
        <v>754752.52</v>
      </c>
      <c r="AH26" s="332">
        <v>163646.28</v>
      </c>
      <c r="AI26" s="51">
        <v>7406384.2999999998</v>
      </c>
      <c r="AJ26" s="345">
        <v>-58603.21</v>
      </c>
    </row>
    <row r="27" spans="1:36" ht="13.5" thickBot="1" x14ac:dyDescent="0.25">
      <c r="A27" s="2"/>
      <c r="B27" s="100" t="s">
        <v>1163</v>
      </c>
      <c r="C27" s="295" t="s">
        <v>983</v>
      </c>
      <c r="D27" s="311"/>
      <c r="E27" s="296"/>
      <c r="F27" s="319"/>
      <c r="G27" s="297"/>
      <c r="H27" s="319"/>
      <c r="I27" s="298"/>
      <c r="J27" s="323" t="s">
        <v>740</v>
      </c>
      <c r="K27" s="295" t="s">
        <v>740</v>
      </c>
      <c r="L27" s="323" t="s">
        <v>740</v>
      </c>
      <c r="M27" s="295" t="s">
        <v>740</v>
      </c>
      <c r="N27" s="323" t="s">
        <v>740</v>
      </c>
      <c r="O27" s="298"/>
      <c r="P27" s="331"/>
      <c r="Q27" s="298"/>
      <c r="R27" s="331"/>
      <c r="S27" s="297"/>
      <c r="T27" s="319"/>
      <c r="U27" s="298"/>
      <c r="V27" s="331"/>
      <c r="W27" s="298"/>
      <c r="X27" s="319"/>
      <c r="Y27" s="297"/>
      <c r="Z27" s="319"/>
      <c r="AA27" s="298"/>
      <c r="AB27" s="331"/>
      <c r="AC27" s="297"/>
      <c r="AD27" s="331"/>
      <c r="AE27" s="297"/>
      <c r="AF27" s="319"/>
      <c r="AG27" s="297"/>
      <c r="AH27" s="319"/>
      <c r="AI27" s="298"/>
      <c r="AJ27" s="338"/>
    </row>
    <row r="28" spans="1:36" s="264" customFormat="1" x14ac:dyDescent="0.2">
      <c r="A28" s="2"/>
      <c r="B28" s="4"/>
      <c r="C28" s="52"/>
      <c r="D28" s="48"/>
      <c r="E28" s="48"/>
      <c r="F28" s="58"/>
      <c r="G28" s="58"/>
      <c r="H28" s="58"/>
      <c r="I28" s="47"/>
      <c r="J28" s="52"/>
      <c r="K28" s="52"/>
      <c r="L28" s="52"/>
      <c r="M28" s="52"/>
      <c r="N28" s="52"/>
      <c r="O28" s="47"/>
      <c r="P28" s="47"/>
      <c r="Q28" s="47"/>
      <c r="R28" s="47"/>
      <c r="S28" s="58"/>
      <c r="T28" s="58"/>
      <c r="U28" s="47"/>
      <c r="V28" s="47"/>
      <c r="W28" s="47"/>
      <c r="X28" s="58"/>
      <c r="Y28" s="58"/>
      <c r="Z28" s="58"/>
      <c r="AA28" s="47"/>
      <c r="AB28" s="47"/>
      <c r="AC28" s="58"/>
      <c r="AD28" s="47"/>
      <c r="AE28" s="58"/>
      <c r="AF28" s="58"/>
      <c r="AG28" s="58"/>
      <c r="AH28" s="58"/>
      <c r="AI28" s="47"/>
      <c r="AJ28" s="58"/>
    </row>
    <row r="29" spans="1:36" ht="13.5" thickBot="1" x14ac:dyDescent="0.25">
      <c r="A29" s="2"/>
      <c r="B29" s="121" t="s">
        <v>150</v>
      </c>
      <c r="C29" s="62"/>
      <c r="D29" s="41"/>
      <c r="E29" s="41"/>
      <c r="F29" s="42"/>
      <c r="G29" s="42"/>
      <c r="H29" s="42"/>
      <c r="I29" s="41"/>
      <c r="J29" s="41"/>
      <c r="K29" s="41"/>
      <c r="L29" s="41"/>
      <c r="M29" s="42"/>
      <c r="N29" s="41"/>
      <c r="O29" s="41"/>
      <c r="P29" s="41"/>
      <c r="Q29" s="41"/>
      <c r="R29" s="41"/>
      <c r="S29" s="42"/>
      <c r="T29" s="42"/>
      <c r="U29" s="41"/>
      <c r="V29" s="41"/>
      <c r="W29" s="41"/>
      <c r="X29" s="42"/>
      <c r="Y29" s="42"/>
      <c r="Z29" s="42"/>
      <c r="AA29" s="41"/>
      <c r="AB29" s="41"/>
      <c r="AC29" s="42"/>
      <c r="AD29" s="41"/>
      <c r="AE29" s="42"/>
      <c r="AF29" s="42"/>
      <c r="AG29" s="42"/>
      <c r="AH29" s="42"/>
      <c r="AI29" s="41"/>
      <c r="AJ29" s="42"/>
    </row>
    <row r="30" spans="1:36" s="17" customFormat="1" x14ac:dyDescent="0.2">
      <c r="A30" s="2"/>
      <c r="B30" s="77" t="s">
        <v>45</v>
      </c>
      <c r="C30" s="76"/>
      <c r="D30" s="54"/>
      <c r="E30" s="54"/>
      <c r="F30" s="55"/>
      <c r="G30" s="55"/>
      <c r="H30" s="55"/>
      <c r="I30" s="54"/>
      <c r="J30" s="54"/>
      <c r="K30" s="54"/>
      <c r="L30" s="54"/>
      <c r="M30" s="55"/>
      <c r="N30" s="54"/>
      <c r="O30" s="54"/>
      <c r="P30" s="54"/>
      <c r="Q30" s="54"/>
      <c r="R30" s="54"/>
      <c r="S30" s="55"/>
      <c r="T30" s="55"/>
      <c r="U30" s="54"/>
      <c r="V30" s="54"/>
      <c r="W30" s="54"/>
      <c r="X30" s="55"/>
      <c r="Y30" s="55"/>
      <c r="Z30" s="55"/>
      <c r="AA30" s="54"/>
      <c r="AB30" s="54"/>
      <c r="AC30" s="55"/>
      <c r="AD30" s="54"/>
      <c r="AE30" s="55"/>
      <c r="AF30" s="55"/>
      <c r="AG30" s="55"/>
      <c r="AH30" s="55"/>
      <c r="AI30" s="54"/>
      <c r="AJ30" s="299"/>
    </row>
    <row r="31" spans="1:36" ht="382.5" x14ac:dyDescent="0.2">
      <c r="A31" s="2" t="s">
        <v>95</v>
      </c>
      <c r="B31" s="46" t="s">
        <v>43</v>
      </c>
      <c r="C31" s="63"/>
      <c r="D31" s="374" t="s">
        <v>573</v>
      </c>
      <c r="E31" s="16" t="s">
        <v>572</v>
      </c>
      <c r="F31" s="374" t="s">
        <v>592</v>
      </c>
      <c r="G31" s="16" t="s">
        <v>593</v>
      </c>
      <c r="H31" s="374" t="s">
        <v>584</v>
      </c>
      <c r="I31" s="16" t="s">
        <v>576</v>
      </c>
      <c r="J31" s="374" t="s">
        <v>652</v>
      </c>
      <c r="K31" s="16" t="s">
        <v>653</v>
      </c>
      <c r="L31" s="374" t="s">
        <v>654</v>
      </c>
      <c r="M31" s="16" t="s">
        <v>597</v>
      </c>
      <c r="N31" s="374" t="s">
        <v>578</v>
      </c>
      <c r="O31" s="16" t="s">
        <v>579</v>
      </c>
      <c r="P31" s="374" t="s">
        <v>580</v>
      </c>
      <c r="Q31" s="16" t="s">
        <v>576</v>
      </c>
      <c r="R31" s="374" t="s">
        <v>581</v>
      </c>
      <c r="S31" s="16" t="s">
        <v>579</v>
      </c>
      <c r="T31" s="374" t="s">
        <v>582</v>
      </c>
      <c r="U31" s="16" t="s">
        <v>579</v>
      </c>
      <c r="V31" s="374" t="s">
        <v>583</v>
      </c>
      <c r="W31" s="16" t="s">
        <v>585</v>
      </c>
      <c r="X31" s="374" t="s">
        <v>586</v>
      </c>
      <c r="Y31" s="16" t="s">
        <v>579</v>
      </c>
      <c r="Z31" s="374" t="s">
        <v>582</v>
      </c>
      <c r="AA31" s="16" t="s">
        <v>587</v>
      </c>
      <c r="AB31" s="374" t="s">
        <v>588</v>
      </c>
      <c r="AC31" s="16" t="s">
        <v>589</v>
      </c>
      <c r="AD31" s="374" t="s">
        <v>576</v>
      </c>
      <c r="AE31" s="16" t="s">
        <v>588</v>
      </c>
      <c r="AF31" s="374" t="s">
        <v>576</v>
      </c>
      <c r="AG31" s="16" t="s">
        <v>579</v>
      </c>
      <c r="AH31" s="374" t="s">
        <v>576</v>
      </c>
      <c r="AI31" s="16" t="s">
        <v>580</v>
      </c>
      <c r="AJ31" s="375" t="s">
        <v>590</v>
      </c>
    </row>
    <row r="32" spans="1:36" ht="409.5" x14ac:dyDescent="0.2">
      <c r="A32" s="2" t="s">
        <v>96</v>
      </c>
      <c r="B32" s="46" t="s">
        <v>591</v>
      </c>
      <c r="C32" s="63"/>
      <c r="D32" s="374" t="s">
        <v>691</v>
      </c>
      <c r="E32" s="16" t="s">
        <v>690</v>
      </c>
      <c r="F32" s="374" t="s">
        <v>1147</v>
      </c>
      <c r="G32" s="16" t="s">
        <v>716</v>
      </c>
      <c r="H32" s="374" t="s">
        <v>663</v>
      </c>
      <c r="I32" s="16"/>
      <c r="J32" s="374" t="s">
        <v>717</v>
      </c>
      <c r="K32" s="16" t="s">
        <v>1317</v>
      </c>
      <c r="L32" s="374" t="s">
        <v>719</v>
      </c>
      <c r="M32" s="16" t="s">
        <v>720</v>
      </c>
      <c r="N32" s="374" t="s">
        <v>594</v>
      </c>
      <c r="O32" s="16" t="s">
        <v>698</v>
      </c>
      <c r="P32" s="374" t="s">
        <v>699</v>
      </c>
      <c r="Q32" s="16" t="s">
        <v>700</v>
      </c>
      <c r="R32" s="374" t="s">
        <v>701</v>
      </c>
      <c r="S32" s="16" t="s">
        <v>702</v>
      </c>
      <c r="T32" s="374" t="s">
        <v>703</v>
      </c>
      <c r="U32" s="16" t="s">
        <v>702</v>
      </c>
      <c r="V32" s="374" t="s">
        <v>702</v>
      </c>
      <c r="W32" s="16"/>
      <c r="X32" s="374" t="s">
        <v>704</v>
      </c>
      <c r="Y32" s="16" t="s">
        <v>702</v>
      </c>
      <c r="Z32" s="374" t="s">
        <v>703</v>
      </c>
      <c r="AA32" s="16" t="s">
        <v>705</v>
      </c>
      <c r="AB32" s="374" t="s">
        <v>721</v>
      </c>
      <c r="AC32" s="16" t="s">
        <v>700</v>
      </c>
      <c r="AD32" s="374" t="s">
        <v>700</v>
      </c>
      <c r="AE32" s="16" t="s">
        <v>706</v>
      </c>
      <c r="AF32" s="374" t="s">
        <v>700</v>
      </c>
      <c r="AG32" s="16" t="s">
        <v>702</v>
      </c>
      <c r="AH32" s="374" t="s">
        <v>722</v>
      </c>
      <c r="AI32" s="16" t="s">
        <v>707</v>
      </c>
      <c r="AJ32" s="375" t="s">
        <v>708</v>
      </c>
    </row>
    <row r="33" spans="1:36" s="17" customFormat="1" x14ac:dyDescent="0.2">
      <c r="A33" s="2"/>
      <c r="B33" s="46"/>
      <c r="C33" s="63"/>
      <c r="D33" s="39"/>
      <c r="E33" s="39"/>
      <c r="F33" s="39"/>
      <c r="G33" s="39"/>
      <c r="H33" s="39"/>
      <c r="I33" s="39"/>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292"/>
    </row>
    <row r="34" spans="1:36" s="17" customFormat="1" x14ac:dyDescent="0.2">
      <c r="A34" s="2"/>
      <c r="B34" s="82" t="s">
        <v>143</v>
      </c>
      <c r="C34" s="79" t="s">
        <v>35</v>
      </c>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292"/>
    </row>
    <row r="35" spans="1:36" ht="25.5" x14ac:dyDescent="0.2">
      <c r="A35" s="2"/>
      <c r="B35" s="97" t="s">
        <v>158</v>
      </c>
      <c r="C35" s="79"/>
      <c r="D35" s="306"/>
      <c r="E35" s="39"/>
      <c r="F35" s="306"/>
      <c r="G35" s="39"/>
      <c r="H35" s="306"/>
      <c r="I35" s="39"/>
      <c r="J35" s="306"/>
      <c r="K35" s="39"/>
      <c r="L35" s="306"/>
      <c r="M35" s="39"/>
      <c r="N35" s="306"/>
      <c r="O35" s="39"/>
      <c r="P35" s="306"/>
      <c r="Q35" s="39"/>
      <c r="R35" s="306"/>
      <c r="S35" s="39"/>
      <c r="T35" s="306"/>
      <c r="U35" s="39"/>
      <c r="V35" s="306"/>
      <c r="W35" s="39"/>
      <c r="X35" s="306"/>
      <c r="Y35" s="39"/>
      <c r="Z35" s="306"/>
      <c r="AA35" s="39"/>
      <c r="AB35" s="306"/>
      <c r="AC35" s="39"/>
      <c r="AD35" s="306"/>
      <c r="AE35" s="39"/>
      <c r="AF35" s="306"/>
      <c r="AG35" s="39"/>
      <c r="AH35" s="306"/>
      <c r="AI35" s="39"/>
      <c r="AJ35" s="333"/>
    </row>
    <row r="36" spans="1:36" ht="25.5" x14ac:dyDescent="0.2">
      <c r="A36" s="2" t="s">
        <v>97</v>
      </c>
      <c r="B36" s="46" t="s">
        <v>31</v>
      </c>
      <c r="C36" s="51">
        <f>SUM(D36:CD36)</f>
        <v>21757413.560000002</v>
      </c>
      <c r="D36" s="308">
        <v>5052651.21</v>
      </c>
      <c r="E36" s="48">
        <v>0</v>
      </c>
      <c r="F36" s="307">
        <v>300000</v>
      </c>
      <c r="G36" s="47">
        <v>550000</v>
      </c>
      <c r="H36" s="307">
        <v>0</v>
      </c>
      <c r="I36" s="47">
        <v>0</v>
      </c>
      <c r="J36" s="307">
        <v>114306.24000000001</v>
      </c>
      <c r="K36" s="47">
        <v>3347787.35</v>
      </c>
      <c r="L36" s="307">
        <v>11906666.189999999</v>
      </c>
      <c r="M36" s="47">
        <v>278039.12</v>
      </c>
      <c r="N36" s="307">
        <v>207963.45</v>
      </c>
      <c r="O36" s="47">
        <v>0</v>
      </c>
      <c r="P36" s="307">
        <v>0</v>
      </c>
      <c r="Q36" s="47">
        <v>0</v>
      </c>
      <c r="R36" s="307">
        <v>0</v>
      </c>
      <c r="S36" s="47">
        <v>0</v>
      </c>
      <c r="T36" s="307">
        <v>0</v>
      </c>
      <c r="U36" s="47">
        <v>0</v>
      </c>
      <c r="V36" s="307">
        <v>0</v>
      </c>
      <c r="W36" s="47">
        <v>0</v>
      </c>
      <c r="X36" s="307">
        <v>0</v>
      </c>
      <c r="Y36" s="47">
        <v>0</v>
      </c>
      <c r="Z36" s="307">
        <v>0</v>
      </c>
      <c r="AA36" s="47">
        <v>0</v>
      </c>
      <c r="AB36" s="307">
        <v>0</v>
      </c>
      <c r="AC36" s="47">
        <v>0</v>
      </c>
      <c r="AD36" s="307">
        <v>0</v>
      </c>
      <c r="AE36" s="47">
        <v>0</v>
      </c>
      <c r="AF36" s="307">
        <v>0</v>
      </c>
      <c r="AG36" s="47">
        <v>0</v>
      </c>
      <c r="AH36" s="307">
        <v>0</v>
      </c>
      <c r="AI36" s="47">
        <v>0</v>
      </c>
      <c r="AJ36" s="334">
        <v>0</v>
      </c>
    </row>
    <row r="37" spans="1:36" x14ac:dyDescent="0.2">
      <c r="A37" s="2" t="s">
        <v>98</v>
      </c>
      <c r="B37" s="46" t="s">
        <v>723</v>
      </c>
      <c r="C37" s="51">
        <f>SUM(D37:CD37)</f>
        <v>94809715</v>
      </c>
      <c r="D37" s="308">
        <v>27063500</v>
      </c>
      <c r="E37" s="48">
        <v>16475000</v>
      </c>
      <c r="F37" s="308">
        <v>0</v>
      </c>
      <c r="G37" s="48">
        <v>0</v>
      </c>
      <c r="H37" s="308">
        <v>0</v>
      </c>
      <c r="I37" s="48">
        <v>0</v>
      </c>
      <c r="J37" s="308">
        <v>0</v>
      </c>
      <c r="K37" s="48">
        <v>0</v>
      </c>
      <c r="L37" s="308">
        <v>0</v>
      </c>
      <c r="M37" s="48">
        <v>0</v>
      </c>
      <c r="N37" s="308">
        <v>0</v>
      </c>
      <c r="O37" s="48">
        <v>26911121</v>
      </c>
      <c r="P37" s="308">
        <v>3409045</v>
      </c>
      <c r="Q37" s="48">
        <v>0</v>
      </c>
      <c r="R37" s="308">
        <v>30000</v>
      </c>
      <c r="S37" s="48">
        <v>0</v>
      </c>
      <c r="T37" s="308">
        <v>1831000</v>
      </c>
      <c r="U37" s="48">
        <v>0</v>
      </c>
      <c r="V37" s="308">
        <v>0</v>
      </c>
      <c r="W37" s="48">
        <v>0</v>
      </c>
      <c r="X37" s="308">
        <v>13862939</v>
      </c>
      <c r="Y37" s="48">
        <v>0</v>
      </c>
      <c r="Z37" s="308">
        <v>0</v>
      </c>
      <c r="AA37" s="48">
        <v>75000</v>
      </c>
      <c r="AB37" s="308">
        <v>40000</v>
      </c>
      <c r="AC37" s="48">
        <v>50000</v>
      </c>
      <c r="AD37" s="308">
        <v>0</v>
      </c>
      <c r="AE37" s="48">
        <v>1852000</v>
      </c>
      <c r="AF37" s="308">
        <v>5000</v>
      </c>
      <c r="AG37" s="48">
        <v>0</v>
      </c>
      <c r="AH37" s="308">
        <v>0</v>
      </c>
      <c r="AI37" s="48">
        <v>700000</v>
      </c>
      <c r="AJ37" s="339">
        <v>2505110</v>
      </c>
    </row>
    <row r="38" spans="1:36" x14ac:dyDescent="0.2">
      <c r="A38" s="2" t="s">
        <v>99</v>
      </c>
      <c r="B38" s="80" t="s">
        <v>153</v>
      </c>
      <c r="C38" s="51">
        <f>SUM(D38:CD38)</f>
        <v>116567128.56</v>
      </c>
      <c r="D38" s="307">
        <f t="shared" ref="D38:AJ38" si="1">SUM(D36:D37)</f>
        <v>32116151.210000001</v>
      </c>
      <c r="E38" s="47">
        <f t="shared" si="1"/>
        <v>16475000</v>
      </c>
      <c r="F38" s="307">
        <f t="shared" si="1"/>
        <v>300000</v>
      </c>
      <c r="G38" s="47">
        <f t="shared" si="1"/>
        <v>550000</v>
      </c>
      <c r="H38" s="307">
        <f t="shared" si="1"/>
        <v>0</v>
      </c>
      <c r="I38" s="47">
        <f t="shared" si="1"/>
        <v>0</v>
      </c>
      <c r="J38" s="307">
        <f t="shared" si="1"/>
        <v>114306.24000000001</v>
      </c>
      <c r="K38" s="47">
        <f t="shared" si="1"/>
        <v>3347787.35</v>
      </c>
      <c r="L38" s="307">
        <f t="shared" si="1"/>
        <v>11906666.189999999</v>
      </c>
      <c r="M38" s="47">
        <f t="shared" si="1"/>
        <v>278039.12</v>
      </c>
      <c r="N38" s="307">
        <f t="shared" si="1"/>
        <v>207963.45</v>
      </c>
      <c r="O38" s="47">
        <f t="shared" si="1"/>
        <v>26911121</v>
      </c>
      <c r="P38" s="307">
        <f t="shared" si="1"/>
        <v>3409045</v>
      </c>
      <c r="Q38" s="47">
        <f t="shared" si="1"/>
        <v>0</v>
      </c>
      <c r="R38" s="307">
        <f t="shared" si="1"/>
        <v>30000</v>
      </c>
      <c r="S38" s="47">
        <f t="shared" si="1"/>
        <v>0</v>
      </c>
      <c r="T38" s="307">
        <f t="shared" si="1"/>
        <v>1831000</v>
      </c>
      <c r="U38" s="47">
        <f t="shared" si="1"/>
        <v>0</v>
      </c>
      <c r="V38" s="307">
        <f t="shared" si="1"/>
        <v>0</v>
      </c>
      <c r="W38" s="47">
        <f t="shared" si="1"/>
        <v>0</v>
      </c>
      <c r="X38" s="307">
        <f t="shared" si="1"/>
        <v>13862939</v>
      </c>
      <c r="Y38" s="47">
        <f t="shared" si="1"/>
        <v>0</v>
      </c>
      <c r="Z38" s="307">
        <f t="shared" si="1"/>
        <v>0</v>
      </c>
      <c r="AA38" s="47">
        <f t="shared" si="1"/>
        <v>75000</v>
      </c>
      <c r="AB38" s="307">
        <f t="shared" si="1"/>
        <v>40000</v>
      </c>
      <c r="AC38" s="47">
        <f t="shared" si="1"/>
        <v>50000</v>
      </c>
      <c r="AD38" s="307">
        <f t="shared" si="1"/>
        <v>0</v>
      </c>
      <c r="AE38" s="47">
        <f t="shared" si="1"/>
        <v>1852000</v>
      </c>
      <c r="AF38" s="307">
        <f t="shared" si="1"/>
        <v>5000</v>
      </c>
      <c r="AG38" s="47">
        <f t="shared" si="1"/>
        <v>0</v>
      </c>
      <c r="AH38" s="307">
        <f t="shared" si="1"/>
        <v>0</v>
      </c>
      <c r="AI38" s="47">
        <f t="shared" si="1"/>
        <v>700000</v>
      </c>
      <c r="AJ38" s="334">
        <f t="shared" si="1"/>
        <v>2505110</v>
      </c>
    </row>
    <row r="39" spans="1:36" x14ac:dyDescent="0.2">
      <c r="A39" s="2" t="s">
        <v>100</v>
      </c>
      <c r="B39" s="83" t="s">
        <v>724</v>
      </c>
      <c r="C39" s="92">
        <f>SUM(D39:CD39)</f>
        <v>79406751.810000002</v>
      </c>
      <c r="D39" s="310">
        <v>0</v>
      </c>
      <c r="E39" s="49">
        <v>0</v>
      </c>
      <c r="F39" s="310">
        <v>37600000</v>
      </c>
      <c r="G39" s="49">
        <v>11300000</v>
      </c>
      <c r="H39" s="310">
        <v>6645000</v>
      </c>
      <c r="I39" s="49">
        <v>0</v>
      </c>
      <c r="J39" s="310">
        <v>13167857.960000001</v>
      </c>
      <c r="K39" s="49">
        <v>4000000</v>
      </c>
      <c r="L39" s="310">
        <v>3116684.97</v>
      </c>
      <c r="M39" s="49">
        <v>1415865.88</v>
      </c>
      <c r="N39" s="310">
        <v>-188657</v>
      </c>
      <c r="O39" s="49">
        <v>0</v>
      </c>
      <c r="P39" s="310">
        <v>0</v>
      </c>
      <c r="Q39" s="49">
        <v>0</v>
      </c>
      <c r="R39" s="310">
        <v>0</v>
      </c>
      <c r="S39" s="49">
        <v>0</v>
      </c>
      <c r="T39" s="310">
        <v>0</v>
      </c>
      <c r="U39" s="49">
        <v>0</v>
      </c>
      <c r="V39" s="310">
        <v>0</v>
      </c>
      <c r="W39" s="49">
        <v>0</v>
      </c>
      <c r="X39" s="310">
        <v>0</v>
      </c>
      <c r="Y39" s="49">
        <v>2350000</v>
      </c>
      <c r="Z39" s="310">
        <v>0</v>
      </c>
      <c r="AA39" s="49">
        <v>0</v>
      </c>
      <c r="AB39" s="310"/>
      <c r="AC39" s="49"/>
      <c r="AD39" s="310">
        <v>0</v>
      </c>
      <c r="AE39" s="49">
        <v>0</v>
      </c>
      <c r="AF39" s="310">
        <v>0</v>
      </c>
      <c r="AG39" s="49">
        <v>0</v>
      </c>
      <c r="AH39" s="310">
        <v>0</v>
      </c>
      <c r="AI39" s="49">
        <v>0</v>
      </c>
      <c r="AJ39" s="337">
        <v>0</v>
      </c>
    </row>
    <row r="40" spans="1:36" s="17" customFormat="1" ht="13.5" thickBot="1" x14ac:dyDescent="0.25">
      <c r="A40" s="2" t="s">
        <v>101</v>
      </c>
      <c r="B40" s="38" t="s">
        <v>155</v>
      </c>
      <c r="C40" s="325">
        <f>SUM(D40:CD40)</f>
        <v>195973880.37</v>
      </c>
      <c r="D40" s="296">
        <f t="shared" ref="D40:AJ40" si="2">SUM(D38:D39)</f>
        <v>32116151.210000001</v>
      </c>
      <c r="E40" s="296">
        <f t="shared" si="2"/>
        <v>16475000</v>
      </c>
      <c r="F40" s="296">
        <f t="shared" si="2"/>
        <v>37900000</v>
      </c>
      <c r="G40" s="296">
        <f t="shared" si="2"/>
        <v>11850000</v>
      </c>
      <c r="H40" s="296">
        <f t="shared" si="2"/>
        <v>6645000</v>
      </c>
      <c r="I40" s="296">
        <f t="shared" si="2"/>
        <v>0</v>
      </c>
      <c r="J40" s="296">
        <f t="shared" si="2"/>
        <v>13282164.200000001</v>
      </c>
      <c r="K40" s="296">
        <f t="shared" si="2"/>
        <v>7347787.3499999996</v>
      </c>
      <c r="L40" s="296">
        <f t="shared" si="2"/>
        <v>15023351.16</v>
      </c>
      <c r="M40" s="296">
        <f t="shared" si="2"/>
        <v>1693905</v>
      </c>
      <c r="N40" s="311">
        <f t="shared" si="2"/>
        <v>19306.450000000012</v>
      </c>
      <c r="O40" s="296">
        <f t="shared" si="2"/>
        <v>26911121</v>
      </c>
      <c r="P40" s="311">
        <f t="shared" si="2"/>
        <v>3409045</v>
      </c>
      <c r="Q40" s="296">
        <f t="shared" si="2"/>
        <v>0</v>
      </c>
      <c r="R40" s="311">
        <f t="shared" si="2"/>
        <v>30000</v>
      </c>
      <c r="S40" s="296">
        <f t="shared" si="2"/>
        <v>0</v>
      </c>
      <c r="T40" s="311">
        <f t="shared" si="2"/>
        <v>1831000</v>
      </c>
      <c r="U40" s="296">
        <f t="shared" si="2"/>
        <v>0</v>
      </c>
      <c r="V40" s="311">
        <f t="shared" si="2"/>
        <v>0</v>
      </c>
      <c r="W40" s="296">
        <f t="shared" si="2"/>
        <v>0</v>
      </c>
      <c r="X40" s="311">
        <f t="shared" si="2"/>
        <v>13862939</v>
      </c>
      <c r="Y40" s="296">
        <f t="shared" si="2"/>
        <v>2350000</v>
      </c>
      <c r="Z40" s="311">
        <f t="shared" si="2"/>
        <v>0</v>
      </c>
      <c r="AA40" s="296">
        <f t="shared" si="2"/>
        <v>75000</v>
      </c>
      <c r="AB40" s="311">
        <f t="shared" si="2"/>
        <v>40000</v>
      </c>
      <c r="AC40" s="296">
        <f t="shared" si="2"/>
        <v>50000</v>
      </c>
      <c r="AD40" s="311">
        <f t="shared" si="2"/>
        <v>0</v>
      </c>
      <c r="AE40" s="296">
        <f t="shared" si="2"/>
        <v>1852000</v>
      </c>
      <c r="AF40" s="311">
        <f t="shared" si="2"/>
        <v>5000</v>
      </c>
      <c r="AG40" s="296">
        <f t="shared" si="2"/>
        <v>0</v>
      </c>
      <c r="AH40" s="311">
        <f t="shared" si="2"/>
        <v>0</v>
      </c>
      <c r="AI40" s="296">
        <f t="shared" si="2"/>
        <v>700000</v>
      </c>
      <c r="AJ40" s="340">
        <f t="shared" si="2"/>
        <v>2505110</v>
      </c>
    </row>
    <row r="41" spans="1:36" x14ac:dyDescent="0.2">
      <c r="A41" s="2"/>
      <c r="B41" s="43"/>
      <c r="C41" s="51"/>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row>
    <row r="42" spans="1:36" ht="13.5" thickBot="1" x14ac:dyDescent="0.25">
      <c r="A42" s="2"/>
      <c r="B42" s="121" t="s">
        <v>151</v>
      </c>
      <c r="C42" s="62"/>
      <c r="D42" s="9"/>
      <c r="E42" s="9"/>
      <c r="F42" s="9"/>
      <c r="G42" s="9"/>
      <c r="H42" s="9"/>
      <c r="I42" s="9"/>
      <c r="J42" s="9"/>
      <c r="K42" s="9"/>
      <c r="L42" s="9"/>
      <c r="M42" s="9"/>
      <c r="N42" s="9"/>
      <c r="O42" s="9"/>
      <c r="P42" s="9"/>
      <c r="Q42" s="9"/>
      <c r="R42" s="9"/>
      <c r="S42" s="9"/>
      <c r="T42" s="9"/>
      <c r="U42" s="9"/>
      <c r="V42" s="9"/>
      <c r="W42" s="9"/>
      <c r="X42" s="9"/>
      <c r="Y42" s="9"/>
      <c r="Z42" s="9"/>
      <c r="AA42" s="9"/>
      <c r="AB42" s="9"/>
      <c r="AC42" s="9"/>
      <c r="AD42" s="9"/>
      <c r="AE42" s="9"/>
      <c r="AF42" s="9"/>
      <c r="AG42" s="9"/>
      <c r="AH42" s="9"/>
      <c r="AI42" s="9"/>
      <c r="AJ42" s="9"/>
    </row>
    <row r="43" spans="1:36" s="17" customFormat="1" x14ac:dyDescent="0.2">
      <c r="A43" s="2"/>
      <c r="B43" s="77" t="s">
        <v>50</v>
      </c>
      <c r="C43" s="76"/>
      <c r="D43" s="56"/>
      <c r="E43" s="56"/>
      <c r="F43" s="56"/>
      <c r="G43" s="56"/>
      <c r="H43" s="56"/>
      <c r="I43" s="56"/>
      <c r="J43" s="56"/>
      <c r="K43" s="56"/>
      <c r="L43" s="56"/>
      <c r="M43" s="56"/>
      <c r="N43" s="56"/>
      <c r="O43" s="56"/>
      <c r="P43" s="56"/>
      <c r="Q43" s="56"/>
      <c r="R43" s="56"/>
      <c r="S43" s="56"/>
      <c r="T43" s="56"/>
      <c r="U43" s="56"/>
      <c r="V43" s="56"/>
      <c r="W43" s="56"/>
      <c r="X43" s="56"/>
      <c r="Y43" s="56"/>
      <c r="Z43" s="56"/>
      <c r="AA43" s="56"/>
      <c r="AB43" s="56"/>
      <c r="AC43" s="56"/>
      <c r="AD43" s="56"/>
      <c r="AE43" s="56"/>
      <c r="AF43" s="56"/>
      <c r="AG43" s="56"/>
      <c r="AH43" s="56"/>
      <c r="AI43" s="56"/>
      <c r="AJ43" s="300"/>
    </row>
    <row r="44" spans="1:36" ht="38.25" x14ac:dyDescent="0.2">
      <c r="A44" s="74" t="s">
        <v>102</v>
      </c>
      <c r="B44" s="85" t="s">
        <v>46</v>
      </c>
      <c r="C44" s="57"/>
      <c r="D44" s="376" t="s">
        <v>595</v>
      </c>
      <c r="E44" s="10" t="s">
        <v>595</v>
      </c>
      <c r="F44" s="376" t="s">
        <v>595</v>
      </c>
      <c r="G44" s="10" t="s">
        <v>595</v>
      </c>
      <c r="H44" s="376" t="s">
        <v>595</v>
      </c>
      <c r="I44" s="10" t="s">
        <v>595</v>
      </c>
      <c r="J44" s="376" t="s">
        <v>595</v>
      </c>
      <c r="K44" s="10" t="s">
        <v>595</v>
      </c>
      <c r="L44" s="376" t="s">
        <v>595</v>
      </c>
      <c r="M44" s="10" t="s">
        <v>595</v>
      </c>
      <c r="N44" s="376" t="s">
        <v>595</v>
      </c>
      <c r="O44" s="10" t="s">
        <v>596</v>
      </c>
      <c r="P44" s="376" t="s">
        <v>595</v>
      </c>
      <c r="Q44" s="10" t="s">
        <v>595</v>
      </c>
      <c r="R44" s="376" t="s">
        <v>595</v>
      </c>
      <c r="S44" s="10" t="s">
        <v>595</v>
      </c>
      <c r="T44" s="376" t="s">
        <v>595</v>
      </c>
      <c r="U44" s="10" t="s">
        <v>595</v>
      </c>
      <c r="V44" s="376" t="s">
        <v>595</v>
      </c>
      <c r="W44" s="10" t="s">
        <v>595</v>
      </c>
      <c r="X44" s="376" t="s">
        <v>595</v>
      </c>
      <c r="Y44" s="10" t="s">
        <v>595</v>
      </c>
      <c r="Z44" s="376" t="s">
        <v>595</v>
      </c>
      <c r="AA44" s="10" t="s">
        <v>595</v>
      </c>
      <c r="AB44" s="376" t="s">
        <v>595</v>
      </c>
      <c r="AC44" s="10" t="s">
        <v>595</v>
      </c>
      <c r="AD44" s="376" t="s">
        <v>595</v>
      </c>
      <c r="AE44" s="10" t="s">
        <v>595</v>
      </c>
      <c r="AF44" s="376" t="s">
        <v>595</v>
      </c>
      <c r="AG44" s="10" t="s">
        <v>595</v>
      </c>
      <c r="AH44" s="376" t="s">
        <v>595</v>
      </c>
      <c r="AI44" s="10" t="s">
        <v>595</v>
      </c>
      <c r="AJ44" s="377" t="s">
        <v>595</v>
      </c>
    </row>
    <row r="45" spans="1:36" s="17" customFormat="1" x14ac:dyDescent="0.2">
      <c r="A45" s="45"/>
      <c r="B45" s="53"/>
      <c r="C45" s="31"/>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378"/>
    </row>
    <row r="46" spans="1:36" s="17" customFormat="1" x14ac:dyDescent="0.2">
      <c r="A46" s="45"/>
      <c r="B46" s="82" t="s">
        <v>149</v>
      </c>
      <c r="C46" s="79" t="s">
        <v>35</v>
      </c>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301"/>
    </row>
    <row r="47" spans="1:36" ht="38.25" x14ac:dyDescent="0.2">
      <c r="A47" s="45" t="s">
        <v>103</v>
      </c>
      <c r="B47" s="46" t="s">
        <v>139</v>
      </c>
      <c r="C47" s="93"/>
      <c r="D47" s="371" t="s">
        <v>479</v>
      </c>
      <c r="E47" s="372" t="s">
        <v>1145</v>
      </c>
      <c r="F47" s="371" t="s">
        <v>575</v>
      </c>
      <c r="G47" s="372" t="s">
        <v>574</v>
      </c>
      <c r="H47" s="371" t="s">
        <v>619</v>
      </c>
      <c r="I47" s="372" t="s">
        <v>556</v>
      </c>
      <c r="J47" s="371" t="s">
        <v>495</v>
      </c>
      <c r="K47" s="372" t="s">
        <v>822</v>
      </c>
      <c r="L47" s="371" t="s">
        <v>496</v>
      </c>
      <c r="M47" s="372" t="s">
        <v>577</v>
      </c>
      <c r="N47" s="371" t="s">
        <v>481</v>
      </c>
      <c r="O47" s="372" t="s">
        <v>528</v>
      </c>
      <c r="P47" s="371" t="s">
        <v>557</v>
      </c>
      <c r="Q47" s="372" t="s">
        <v>558</v>
      </c>
      <c r="R47" s="371" t="s">
        <v>530</v>
      </c>
      <c r="S47" s="372" t="s">
        <v>483</v>
      </c>
      <c r="T47" s="371" t="s">
        <v>531</v>
      </c>
      <c r="U47" s="372" t="s">
        <v>484</v>
      </c>
      <c r="V47" s="371" t="s">
        <v>488</v>
      </c>
      <c r="W47" s="372" t="s">
        <v>482</v>
      </c>
      <c r="X47" s="371" t="s">
        <v>485</v>
      </c>
      <c r="Y47" s="372" t="s">
        <v>559</v>
      </c>
      <c r="Z47" s="371" t="s">
        <v>560</v>
      </c>
      <c r="AA47" s="372" t="s">
        <v>554</v>
      </c>
      <c r="AB47" s="371" t="s">
        <v>486</v>
      </c>
      <c r="AC47" s="372" t="s">
        <v>487</v>
      </c>
      <c r="AD47" s="371" t="s">
        <v>490</v>
      </c>
      <c r="AE47" s="372" t="s">
        <v>1146</v>
      </c>
      <c r="AF47" s="371" t="s">
        <v>491</v>
      </c>
      <c r="AG47" s="372" t="s">
        <v>492</v>
      </c>
      <c r="AH47" s="371" t="s">
        <v>493</v>
      </c>
      <c r="AI47" s="372" t="s">
        <v>494</v>
      </c>
      <c r="AJ47" s="373" t="s">
        <v>480</v>
      </c>
    </row>
    <row r="48" spans="1:36" ht="89.25" x14ac:dyDescent="0.2">
      <c r="A48" s="45" t="s">
        <v>104</v>
      </c>
      <c r="B48" s="46" t="s">
        <v>1148</v>
      </c>
      <c r="C48" s="93" t="s">
        <v>41</v>
      </c>
      <c r="D48" s="379"/>
      <c r="E48" s="380"/>
      <c r="F48" s="379"/>
      <c r="G48" s="380"/>
      <c r="H48" s="379"/>
      <c r="I48" s="380"/>
      <c r="J48" s="379"/>
      <c r="K48" s="380"/>
      <c r="L48" s="379"/>
      <c r="M48" s="380"/>
      <c r="N48" s="379"/>
      <c r="O48" s="380"/>
      <c r="P48" s="379"/>
      <c r="Q48" s="380"/>
      <c r="R48" s="379"/>
      <c r="S48" s="380"/>
      <c r="T48" s="379"/>
      <c r="U48" s="380"/>
      <c r="V48" s="379"/>
      <c r="W48" s="380"/>
      <c r="X48" s="379"/>
      <c r="Y48" s="380"/>
      <c r="Z48" s="379"/>
      <c r="AA48" s="380"/>
      <c r="AB48" s="379"/>
      <c r="AC48" s="380"/>
      <c r="AD48" s="379"/>
      <c r="AE48" s="380" t="s">
        <v>1149</v>
      </c>
      <c r="AF48" s="379"/>
      <c r="AG48" s="380"/>
      <c r="AH48" s="379"/>
      <c r="AI48" s="380"/>
      <c r="AJ48" s="381" t="s">
        <v>827</v>
      </c>
    </row>
    <row r="49" spans="1:36" ht="51" x14ac:dyDescent="0.2">
      <c r="A49" s="2" t="s">
        <v>105</v>
      </c>
      <c r="B49" s="86" t="s">
        <v>147</v>
      </c>
      <c r="C49" s="57" t="s">
        <v>41</v>
      </c>
      <c r="D49" s="382"/>
      <c r="E49" s="19"/>
      <c r="F49" s="382"/>
      <c r="G49" s="19"/>
      <c r="H49" s="382"/>
      <c r="I49" s="19"/>
      <c r="J49" s="382"/>
      <c r="K49" s="19"/>
      <c r="L49" s="382"/>
      <c r="M49" s="19"/>
      <c r="N49" s="382"/>
      <c r="O49" s="19"/>
      <c r="P49" s="382"/>
      <c r="Q49" s="19"/>
      <c r="R49" s="382"/>
      <c r="S49" s="19"/>
      <c r="T49" s="382"/>
      <c r="U49" s="19" t="s">
        <v>826</v>
      </c>
      <c r="V49" s="382"/>
      <c r="W49" s="19"/>
      <c r="X49" s="382"/>
      <c r="Y49" s="19"/>
      <c r="Z49" s="382"/>
      <c r="AA49" s="19"/>
      <c r="AB49" s="382"/>
      <c r="AC49" s="19"/>
      <c r="AD49" s="382"/>
      <c r="AE49" s="19" t="s">
        <v>825</v>
      </c>
      <c r="AF49" s="382"/>
      <c r="AG49" s="19"/>
      <c r="AH49" s="382"/>
      <c r="AI49" s="19"/>
      <c r="AJ49" s="383" t="s">
        <v>824</v>
      </c>
    </row>
    <row r="50" spans="1:36" ht="409.5" x14ac:dyDescent="0.2">
      <c r="A50" s="45" t="s">
        <v>106</v>
      </c>
      <c r="B50" s="46" t="s">
        <v>44</v>
      </c>
      <c r="C50" s="94"/>
      <c r="D50" s="374" t="s">
        <v>691</v>
      </c>
      <c r="E50" s="16" t="s">
        <v>690</v>
      </c>
      <c r="F50" s="374" t="s">
        <v>1150</v>
      </c>
      <c r="G50" s="16" t="s">
        <v>716</v>
      </c>
      <c r="H50" s="374" t="s">
        <v>663</v>
      </c>
      <c r="I50" s="16"/>
      <c r="J50" s="374" t="s">
        <v>717</v>
      </c>
      <c r="K50" s="16" t="s">
        <v>718</v>
      </c>
      <c r="L50" s="374" t="s">
        <v>719</v>
      </c>
      <c r="M50" s="16" t="s">
        <v>661</v>
      </c>
      <c r="N50" s="374" t="s">
        <v>594</v>
      </c>
      <c r="O50" s="16" t="s">
        <v>698</v>
      </c>
      <c r="P50" s="374" t="s">
        <v>699</v>
      </c>
      <c r="Q50" s="16" t="s">
        <v>700</v>
      </c>
      <c r="R50" s="374" t="s">
        <v>701</v>
      </c>
      <c r="S50" s="16" t="s">
        <v>702</v>
      </c>
      <c r="T50" s="374" t="s">
        <v>703</v>
      </c>
      <c r="U50" s="16" t="s">
        <v>702</v>
      </c>
      <c r="V50" s="374" t="s">
        <v>702</v>
      </c>
      <c r="W50" s="16"/>
      <c r="X50" s="374" t="s">
        <v>704</v>
      </c>
      <c r="Y50" s="16" t="s">
        <v>702</v>
      </c>
      <c r="Z50" s="374" t="s">
        <v>703</v>
      </c>
      <c r="AA50" s="16" t="s">
        <v>705</v>
      </c>
      <c r="AB50" s="374" t="s">
        <v>721</v>
      </c>
      <c r="AC50" s="16" t="s">
        <v>700</v>
      </c>
      <c r="AD50" s="374" t="s">
        <v>700</v>
      </c>
      <c r="AE50" s="16" t="s">
        <v>706</v>
      </c>
      <c r="AF50" s="374" t="s">
        <v>700</v>
      </c>
      <c r="AG50" s="16" t="s">
        <v>702</v>
      </c>
      <c r="AH50" s="374" t="s">
        <v>722</v>
      </c>
      <c r="AI50" s="16" t="s">
        <v>707</v>
      </c>
      <c r="AJ50" s="375" t="s">
        <v>708</v>
      </c>
    </row>
    <row r="51" spans="1:36" x14ac:dyDescent="0.2">
      <c r="A51" s="45" t="s">
        <v>107</v>
      </c>
      <c r="B51" s="78" t="s">
        <v>42</v>
      </c>
      <c r="C51" s="51">
        <f t="shared" ref="C51:AA51" si="3">C40</f>
        <v>195973880.37</v>
      </c>
      <c r="D51" s="313">
        <f t="shared" si="3"/>
        <v>32116151.210000001</v>
      </c>
      <c r="E51" s="51">
        <f t="shared" si="3"/>
        <v>16475000</v>
      </c>
      <c r="F51" s="313">
        <f t="shared" si="3"/>
        <v>37900000</v>
      </c>
      <c r="G51" s="51">
        <f t="shared" si="3"/>
        <v>11850000</v>
      </c>
      <c r="H51" s="313">
        <f t="shared" si="3"/>
        <v>6645000</v>
      </c>
      <c r="I51" s="51">
        <f t="shared" si="3"/>
        <v>0</v>
      </c>
      <c r="J51" s="313">
        <f t="shared" si="3"/>
        <v>13282164.200000001</v>
      </c>
      <c r="K51" s="51">
        <f t="shared" si="3"/>
        <v>7347787.3499999996</v>
      </c>
      <c r="L51" s="313">
        <f t="shared" si="3"/>
        <v>15023351.16</v>
      </c>
      <c r="M51" s="51">
        <f t="shared" si="3"/>
        <v>1693905</v>
      </c>
      <c r="N51" s="313">
        <f t="shared" si="3"/>
        <v>19306.450000000012</v>
      </c>
      <c r="O51" s="51">
        <f t="shared" si="3"/>
        <v>26911121</v>
      </c>
      <c r="P51" s="313">
        <f t="shared" si="3"/>
        <v>3409045</v>
      </c>
      <c r="Q51" s="51">
        <f t="shared" si="3"/>
        <v>0</v>
      </c>
      <c r="R51" s="313">
        <f t="shared" si="3"/>
        <v>30000</v>
      </c>
      <c r="S51" s="51">
        <f t="shared" si="3"/>
        <v>0</v>
      </c>
      <c r="T51" s="313">
        <f t="shared" si="3"/>
        <v>1831000</v>
      </c>
      <c r="U51" s="51">
        <f t="shared" si="3"/>
        <v>0</v>
      </c>
      <c r="V51" s="313">
        <f t="shared" si="3"/>
        <v>0</v>
      </c>
      <c r="W51" s="51">
        <f t="shared" si="3"/>
        <v>0</v>
      </c>
      <c r="X51" s="313">
        <f t="shared" si="3"/>
        <v>13862939</v>
      </c>
      <c r="Y51" s="51">
        <f t="shared" si="3"/>
        <v>2350000</v>
      </c>
      <c r="Z51" s="313">
        <f t="shared" si="3"/>
        <v>0</v>
      </c>
      <c r="AA51" s="51">
        <f t="shared" si="3"/>
        <v>75000</v>
      </c>
      <c r="AB51" s="313">
        <v>45000</v>
      </c>
      <c r="AC51" s="51">
        <f>AC40</f>
        <v>50000</v>
      </c>
      <c r="AD51" s="313">
        <f>AD40</f>
        <v>0</v>
      </c>
      <c r="AE51" s="51">
        <f>AE40</f>
        <v>1852000</v>
      </c>
      <c r="AF51" s="313">
        <v>0</v>
      </c>
      <c r="AG51" s="51">
        <f>AG40</f>
        <v>0</v>
      </c>
      <c r="AH51" s="313">
        <f>AH40</f>
        <v>0</v>
      </c>
      <c r="AI51" s="51">
        <f>AI40</f>
        <v>700000</v>
      </c>
      <c r="AJ51" s="341">
        <f>AJ40</f>
        <v>2505110</v>
      </c>
    </row>
    <row r="52" spans="1:36" s="17" customFormat="1" x14ac:dyDescent="0.2">
      <c r="A52" s="45"/>
      <c r="B52" s="46"/>
      <c r="C52" s="51"/>
      <c r="D52" s="47"/>
      <c r="E52" s="47"/>
      <c r="F52" s="47"/>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293"/>
    </row>
    <row r="53" spans="1:36" s="17" customFormat="1" ht="25.5" x14ac:dyDescent="0.2">
      <c r="A53" s="45"/>
      <c r="B53" s="87" t="s">
        <v>148</v>
      </c>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c r="AI53" s="51"/>
      <c r="AJ53" s="302"/>
    </row>
    <row r="54" spans="1:36" x14ac:dyDescent="0.2">
      <c r="A54" s="45"/>
      <c r="B54" s="33" t="s">
        <v>415</v>
      </c>
      <c r="C54" s="47"/>
      <c r="D54" s="307"/>
      <c r="E54" s="47"/>
      <c r="F54" s="307"/>
      <c r="G54" s="47"/>
      <c r="H54" s="307"/>
      <c r="I54" s="47"/>
      <c r="J54" s="307"/>
      <c r="K54" s="47"/>
      <c r="L54" s="307"/>
      <c r="M54" s="47"/>
      <c r="N54" s="307"/>
      <c r="O54" s="47"/>
      <c r="P54" s="307"/>
      <c r="Q54" s="47"/>
      <c r="R54" s="307"/>
      <c r="S54" s="47"/>
      <c r="T54" s="307"/>
      <c r="U54" s="47"/>
      <c r="V54" s="307"/>
      <c r="W54" s="47"/>
      <c r="X54" s="307"/>
      <c r="Y54" s="47"/>
      <c r="Z54" s="307"/>
      <c r="AA54" s="47"/>
      <c r="AB54" s="307"/>
      <c r="AC54" s="47"/>
      <c r="AD54" s="307"/>
      <c r="AE54" s="47"/>
      <c r="AF54" s="307"/>
      <c r="AG54" s="47"/>
      <c r="AH54" s="307"/>
      <c r="AI54" s="47"/>
      <c r="AJ54" s="334"/>
    </row>
    <row r="55" spans="1:36" ht="25.5" x14ac:dyDescent="0.2">
      <c r="A55" s="45"/>
      <c r="B55" s="266" t="s">
        <v>416</v>
      </c>
      <c r="C55" s="47"/>
      <c r="D55" s="307"/>
      <c r="E55" s="47"/>
      <c r="F55" s="307"/>
      <c r="G55" s="47"/>
      <c r="H55" s="307"/>
      <c r="I55" s="47"/>
      <c r="J55" s="307"/>
      <c r="K55" s="47"/>
      <c r="L55" s="307"/>
      <c r="M55" s="47"/>
      <c r="N55" s="307"/>
      <c r="O55" s="47"/>
      <c r="P55" s="307"/>
      <c r="Q55" s="47"/>
      <c r="R55" s="307"/>
      <c r="S55" s="47"/>
      <c r="T55" s="307"/>
      <c r="U55" s="47"/>
      <c r="V55" s="307"/>
      <c r="W55" s="47"/>
      <c r="X55" s="307"/>
      <c r="Y55" s="47"/>
      <c r="Z55" s="307"/>
      <c r="AA55" s="47"/>
      <c r="AB55" s="307"/>
      <c r="AC55" s="47"/>
      <c r="AD55" s="307"/>
      <c r="AE55" s="47"/>
      <c r="AF55" s="307"/>
      <c r="AG55" s="47"/>
      <c r="AH55" s="307"/>
      <c r="AI55" s="47"/>
      <c r="AJ55" s="334"/>
    </row>
    <row r="56" spans="1:36" x14ac:dyDescent="0.2">
      <c r="A56" s="45"/>
      <c r="B56" s="263" t="s">
        <v>604</v>
      </c>
      <c r="C56" s="47">
        <f>SUM(D56:CD56)</f>
        <v>28795206.759999994</v>
      </c>
      <c r="D56" s="307">
        <v>3019186.91</v>
      </c>
      <c r="E56" s="47"/>
      <c r="F56" s="307"/>
      <c r="G56" s="47"/>
      <c r="H56" s="307"/>
      <c r="I56" s="47"/>
      <c r="J56" s="307"/>
      <c r="K56" s="47"/>
      <c r="L56" s="307"/>
      <c r="M56" s="47"/>
      <c r="N56" s="307"/>
      <c r="O56" s="47">
        <v>25547361.75</v>
      </c>
      <c r="P56" s="307"/>
      <c r="Q56" s="47"/>
      <c r="R56" s="307"/>
      <c r="S56" s="47"/>
      <c r="T56" s="307"/>
      <c r="U56" s="47">
        <v>5336.4</v>
      </c>
      <c r="V56" s="307">
        <v>14165.31</v>
      </c>
      <c r="W56" s="47"/>
      <c r="X56" s="307"/>
      <c r="Y56" s="47"/>
      <c r="Z56" s="307"/>
      <c r="AA56" s="47"/>
      <c r="AB56" s="307">
        <v>46389.83</v>
      </c>
      <c r="AC56" s="47"/>
      <c r="AD56" s="307"/>
      <c r="AE56" s="47">
        <v>10467.83</v>
      </c>
      <c r="AF56" s="307"/>
      <c r="AG56" s="47">
        <v>152298.73000000001</v>
      </c>
      <c r="AH56" s="307"/>
      <c r="AI56" s="47"/>
      <c r="AJ56" s="334"/>
    </row>
    <row r="57" spans="1:36" ht="25.5" x14ac:dyDescent="0.2">
      <c r="A57" s="45"/>
      <c r="B57" s="263" t="s">
        <v>605</v>
      </c>
      <c r="C57" s="47">
        <f>SUM(D57:CD57)</f>
        <v>135938</v>
      </c>
      <c r="D57" s="307">
        <v>135938</v>
      </c>
      <c r="E57" s="47"/>
      <c r="F57" s="307"/>
      <c r="G57" s="47"/>
      <c r="H57" s="307"/>
      <c r="I57" s="47"/>
      <c r="J57" s="307"/>
      <c r="K57" s="47"/>
      <c r="L57" s="307"/>
      <c r="M57" s="47"/>
      <c r="N57" s="307"/>
      <c r="O57" s="47"/>
      <c r="P57" s="307"/>
      <c r="Q57" s="47"/>
      <c r="R57" s="307"/>
      <c r="S57" s="47"/>
      <c r="T57" s="307"/>
      <c r="U57" s="47"/>
      <c r="V57" s="307"/>
      <c r="W57" s="47"/>
      <c r="X57" s="307"/>
      <c r="Y57" s="47"/>
      <c r="Z57" s="307"/>
      <c r="AA57" s="47"/>
      <c r="AB57" s="307"/>
      <c r="AC57" s="47"/>
      <c r="AD57" s="307"/>
      <c r="AE57" s="47"/>
      <c r="AF57" s="307"/>
      <c r="AG57" s="47"/>
      <c r="AH57" s="307"/>
      <c r="AI57" s="47"/>
      <c r="AJ57" s="334"/>
    </row>
    <row r="58" spans="1:36" ht="25.5" x14ac:dyDescent="0.2">
      <c r="A58" s="45"/>
      <c r="B58" s="266" t="s">
        <v>417</v>
      </c>
      <c r="C58" s="47">
        <f>SUM(D58:CD58)</f>
        <v>463633.39</v>
      </c>
      <c r="D58" s="307">
        <v>328870.78000000003</v>
      </c>
      <c r="E58" s="47"/>
      <c r="F58" s="307"/>
      <c r="G58" s="47"/>
      <c r="H58" s="307"/>
      <c r="I58" s="47"/>
      <c r="J58" s="307"/>
      <c r="K58" s="47"/>
      <c r="L58" s="307"/>
      <c r="M58" s="47"/>
      <c r="N58" s="307"/>
      <c r="O58" s="47">
        <v>134262.60999999999</v>
      </c>
      <c r="P58" s="307"/>
      <c r="Q58" s="47">
        <v>500</v>
      </c>
      <c r="R58" s="307"/>
      <c r="S58" s="47"/>
      <c r="T58" s="307"/>
      <c r="U58" s="47"/>
      <c r="V58" s="307"/>
      <c r="W58" s="47"/>
      <c r="X58" s="307"/>
      <c r="Y58" s="47"/>
      <c r="Z58" s="307"/>
      <c r="AA58" s="47"/>
      <c r="AB58" s="307"/>
      <c r="AC58" s="47"/>
      <c r="AD58" s="307"/>
      <c r="AE58" s="47"/>
      <c r="AF58" s="307"/>
      <c r="AG58" s="47"/>
      <c r="AH58" s="307"/>
      <c r="AI58" s="47"/>
      <c r="AJ58" s="334"/>
    </row>
    <row r="59" spans="1:36" ht="25.5" x14ac:dyDescent="0.2">
      <c r="A59" s="45"/>
      <c r="B59" s="263" t="s">
        <v>598</v>
      </c>
      <c r="C59" s="47"/>
      <c r="D59" s="307"/>
      <c r="E59" s="47"/>
      <c r="F59" s="307"/>
      <c r="G59" s="47"/>
      <c r="H59" s="307"/>
      <c r="I59" s="47"/>
      <c r="J59" s="307"/>
      <c r="K59" s="47"/>
      <c r="L59" s="307"/>
      <c r="M59" s="47"/>
      <c r="N59" s="307"/>
      <c r="O59" s="47"/>
      <c r="P59" s="307"/>
      <c r="Q59" s="47"/>
      <c r="R59" s="307"/>
      <c r="S59" s="47"/>
      <c r="T59" s="307"/>
      <c r="U59" s="47"/>
      <c r="V59" s="307"/>
      <c r="W59" s="47"/>
      <c r="X59" s="307"/>
      <c r="Y59" s="47"/>
      <c r="Z59" s="307"/>
      <c r="AA59" s="47"/>
      <c r="AB59" s="307"/>
      <c r="AC59" s="47"/>
      <c r="AD59" s="307"/>
      <c r="AE59" s="47"/>
      <c r="AF59" s="307"/>
      <c r="AG59" s="47"/>
      <c r="AH59" s="307"/>
      <c r="AI59" s="47"/>
      <c r="AJ59" s="334"/>
    </row>
    <row r="60" spans="1:36" x14ac:dyDescent="0.2">
      <c r="A60" s="45"/>
      <c r="B60" s="263" t="s">
        <v>599</v>
      </c>
      <c r="C60" s="47"/>
      <c r="D60" s="307"/>
      <c r="E60" s="47"/>
      <c r="F60" s="307"/>
      <c r="G60" s="47"/>
      <c r="H60" s="307"/>
      <c r="I60" s="47"/>
      <c r="J60" s="307"/>
      <c r="K60" s="47"/>
      <c r="L60" s="307"/>
      <c r="M60" s="47"/>
      <c r="N60" s="307"/>
      <c r="O60" s="47"/>
      <c r="P60" s="307"/>
      <c r="Q60" s="47"/>
      <c r="R60" s="307"/>
      <c r="S60" s="47"/>
      <c r="T60" s="307"/>
      <c r="U60" s="47"/>
      <c r="V60" s="307"/>
      <c r="W60" s="47"/>
      <c r="X60" s="307"/>
      <c r="Y60" s="47"/>
      <c r="Z60" s="307"/>
      <c r="AA60" s="47"/>
      <c r="AB60" s="307"/>
      <c r="AC60" s="47"/>
      <c r="AD60" s="307"/>
      <c r="AE60" s="47"/>
      <c r="AF60" s="307"/>
      <c r="AG60" s="47"/>
      <c r="AH60" s="307"/>
      <c r="AI60" s="47"/>
      <c r="AJ60" s="334"/>
    </row>
    <row r="61" spans="1:36" x14ac:dyDescent="0.2">
      <c r="A61" s="45"/>
      <c r="B61" s="263" t="s">
        <v>600</v>
      </c>
      <c r="C61" s="47"/>
      <c r="D61" s="307"/>
      <c r="E61" s="47"/>
      <c r="F61" s="307"/>
      <c r="G61" s="47"/>
      <c r="H61" s="307"/>
      <c r="I61" s="47"/>
      <c r="J61" s="307"/>
      <c r="K61" s="47"/>
      <c r="L61" s="307"/>
      <c r="M61" s="47"/>
      <c r="N61" s="307"/>
      <c r="O61" s="47"/>
      <c r="P61" s="307"/>
      <c r="Q61" s="47"/>
      <c r="R61" s="307"/>
      <c r="S61" s="47"/>
      <c r="T61" s="307"/>
      <c r="U61" s="47"/>
      <c r="V61" s="307"/>
      <c r="W61" s="47"/>
      <c r="X61" s="307"/>
      <c r="Y61" s="47"/>
      <c r="Z61" s="307"/>
      <c r="AA61" s="47"/>
      <c r="AB61" s="307"/>
      <c r="AC61" s="47"/>
      <c r="AD61" s="307"/>
      <c r="AE61" s="47"/>
      <c r="AF61" s="307"/>
      <c r="AG61" s="47"/>
      <c r="AH61" s="307"/>
      <c r="AI61" s="47"/>
      <c r="AJ61" s="334"/>
    </row>
    <row r="62" spans="1:36" ht="25.5" x14ac:dyDescent="0.2">
      <c r="A62" s="45"/>
      <c r="B62" s="266" t="s">
        <v>418</v>
      </c>
      <c r="C62" s="47">
        <f>SUM(D62:CD62)</f>
        <v>0</v>
      </c>
      <c r="D62" s="307"/>
      <c r="E62" s="47"/>
      <c r="F62" s="307"/>
      <c r="G62" s="47"/>
      <c r="H62" s="307"/>
      <c r="I62" s="47"/>
      <c r="J62" s="307"/>
      <c r="K62" s="47"/>
      <c r="L62" s="307"/>
      <c r="M62" s="47"/>
      <c r="N62" s="307"/>
      <c r="O62" s="47"/>
      <c r="P62" s="307"/>
      <c r="Q62" s="47"/>
      <c r="R62" s="307"/>
      <c r="S62" s="47"/>
      <c r="T62" s="307"/>
      <c r="U62" s="47"/>
      <c r="V62" s="307"/>
      <c r="W62" s="47"/>
      <c r="X62" s="307"/>
      <c r="Y62" s="47"/>
      <c r="Z62" s="307"/>
      <c r="AA62" s="47"/>
      <c r="AB62" s="307"/>
      <c r="AC62" s="47"/>
      <c r="AD62" s="307"/>
      <c r="AE62" s="47"/>
      <c r="AF62" s="307"/>
      <c r="AG62" s="47"/>
      <c r="AH62" s="307"/>
      <c r="AI62" s="47"/>
      <c r="AJ62" s="334"/>
    </row>
    <row r="63" spans="1:36" x14ac:dyDescent="0.2">
      <c r="A63" s="45"/>
      <c r="B63" s="263" t="s">
        <v>419</v>
      </c>
      <c r="C63" s="47"/>
      <c r="D63" s="307"/>
      <c r="E63" s="47"/>
      <c r="F63" s="307"/>
      <c r="G63" s="47"/>
      <c r="H63" s="307"/>
      <c r="I63" s="47"/>
      <c r="J63" s="307"/>
      <c r="K63" s="47"/>
      <c r="L63" s="307"/>
      <c r="M63" s="47"/>
      <c r="N63" s="307"/>
      <c r="O63" s="47"/>
      <c r="P63" s="307"/>
      <c r="Q63" s="47"/>
      <c r="R63" s="307"/>
      <c r="S63" s="47"/>
      <c r="T63" s="307"/>
      <c r="U63" s="47"/>
      <c r="V63" s="307"/>
      <c r="W63" s="47"/>
      <c r="X63" s="307"/>
      <c r="Y63" s="47"/>
      <c r="Z63" s="307"/>
      <c r="AA63" s="47"/>
      <c r="AB63" s="307"/>
      <c r="AC63" s="47"/>
      <c r="AD63" s="307"/>
      <c r="AE63" s="47"/>
      <c r="AF63" s="307"/>
      <c r="AG63" s="47"/>
      <c r="AH63" s="307"/>
      <c r="AI63" s="47"/>
      <c r="AJ63" s="334"/>
    </row>
    <row r="64" spans="1:36" x14ac:dyDescent="0.2">
      <c r="A64" s="45"/>
      <c r="B64" s="263" t="s">
        <v>420</v>
      </c>
      <c r="C64" s="47"/>
      <c r="D64" s="307"/>
      <c r="E64" s="47"/>
      <c r="F64" s="307"/>
      <c r="G64" s="47"/>
      <c r="H64" s="307"/>
      <c r="I64" s="47"/>
      <c r="J64" s="307"/>
      <c r="K64" s="47"/>
      <c r="L64" s="307"/>
      <c r="M64" s="47"/>
      <c r="N64" s="307"/>
      <c r="O64" s="47"/>
      <c r="P64" s="307"/>
      <c r="Q64" s="47"/>
      <c r="R64" s="307"/>
      <c r="S64" s="47"/>
      <c r="T64" s="307"/>
      <c r="U64" s="47"/>
      <c r="V64" s="307"/>
      <c r="W64" s="47"/>
      <c r="X64" s="307"/>
      <c r="Y64" s="47"/>
      <c r="Z64" s="307"/>
      <c r="AA64" s="47"/>
      <c r="AB64" s="307"/>
      <c r="AC64" s="47"/>
      <c r="AD64" s="307"/>
      <c r="AE64" s="47"/>
      <c r="AF64" s="307"/>
      <c r="AG64" s="47"/>
      <c r="AH64" s="307"/>
      <c r="AI64" s="47"/>
      <c r="AJ64" s="334"/>
    </row>
    <row r="65" spans="1:36" x14ac:dyDescent="0.2">
      <c r="A65" s="45"/>
      <c r="B65" s="263" t="s">
        <v>421</v>
      </c>
      <c r="C65" s="47"/>
      <c r="D65" s="307"/>
      <c r="E65" s="47"/>
      <c r="F65" s="307"/>
      <c r="G65" s="47"/>
      <c r="H65" s="307"/>
      <c r="I65" s="47"/>
      <c r="J65" s="307"/>
      <c r="K65" s="47"/>
      <c r="L65" s="307"/>
      <c r="M65" s="47"/>
      <c r="N65" s="307"/>
      <c r="O65" s="47"/>
      <c r="P65" s="307"/>
      <c r="Q65" s="47"/>
      <c r="R65" s="307"/>
      <c r="S65" s="47"/>
      <c r="T65" s="307"/>
      <c r="U65" s="47"/>
      <c r="V65" s="307"/>
      <c r="W65" s="47"/>
      <c r="X65" s="307"/>
      <c r="Y65" s="47"/>
      <c r="Z65" s="307"/>
      <c r="AA65" s="47"/>
      <c r="AB65" s="307"/>
      <c r="AC65" s="47"/>
      <c r="AD65" s="307"/>
      <c r="AE65" s="47"/>
      <c r="AF65" s="307"/>
      <c r="AG65" s="47"/>
      <c r="AH65" s="307"/>
      <c r="AI65" s="47"/>
      <c r="AJ65" s="334"/>
    </row>
    <row r="66" spans="1:36" x14ac:dyDescent="0.2">
      <c r="A66" s="45"/>
      <c r="B66" s="263" t="s">
        <v>422</v>
      </c>
      <c r="C66" s="47"/>
      <c r="D66" s="307"/>
      <c r="E66" s="47"/>
      <c r="F66" s="307"/>
      <c r="G66" s="47"/>
      <c r="H66" s="307"/>
      <c r="I66" s="47"/>
      <c r="J66" s="307"/>
      <c r="K66" s="47"/>
      <c r="L66" s="307"/>
      <c r="M66" s="47"/>
      <c r="N66" s="307"/>
      <c r="O66" s="47"/>
      <c r="P66" s="307"/>
      <c r="Q66" s="47"/>
      <c r="R66" s="307"/>
      <c r="S66" s="47"/>
      <c r="T66" s="307"/>
      <c r="U66" s="47"/>
      <c r="V66" s="307"/>
      <c r="W66" s="47"/>
      <c r="X66" s="307"/>
      <c r="Y66" s="47"/>
      <c r="Z66" s="307"/>
      <c r="AA66" s="47"/>
      <c r="AB66" s="307"/>
      <c r="AC66" s="47"/>
      <c r="AD66" s="307"/>
      <c r="AE66" s="47"/>
      <c r="AF66" s="307"/>
      <c r="AG66" s="47"/>
      <c r="AH66" s="307"/>
      <c r="AI66" s="47"/>
      <c r="AJ66" s="334"/>
    </row>
    <row r="67" spans="1:36" ht="25.5" x14ac:dyDescent="0.2">
      <c r="A67" s="45"/>
      <c r="B67" s="266" t="s">
        <v>601</v>
      </c>
      <c r="C67" s="47">
        <f>SUM(D67:CD67)</f>
        <v>5002232.24</v>
      </c>
      <c r="D67" s="307">
        <v>4893984.2</v>
      </c>
      <c r="E67" s="47"/>
      <c r="F67" s="307">
        <v>12530.04</v>
      </c>
      <c r="G67" s="47"/>
      <c r="H67" s="307"/>
      <c r="I67" s="47"/>
      <c r="J67" s="307"/>
      <c r="K67" s="47"/>
      <c r="L67" s="307"/>
      <c r="M67" s="47"/>
      <c r="N67" s="307"/>
      <c r="O67" s="47"/>
      <c r="P67" s="307">
        <v>65459.85</v>
      </c>
      <c r="Q67" s="47"/>
      <c r="R67" s="307"/>
      <c r="S67" s="47"/>
      <c r="T67" s="307"/>
      <c r="U67" s="47">
        <v>2000</v>
      </c>
      <c r="V67" s="307">
        <v>28231.86</v>
      </c>
      <c r="W67" s="47"/>
      <c r="X67" s="307"/>
      <c r="Y67" s="47"/>
      <c r="Z67" s="307"/>
      <c r="AA67" s="47"/>
      <c r="AB67" s="307"/>
      <c r="AC67" s="47"/>
      <c r="AD67" s="307">
        <v>26.29</v>
      </c>
      <c r="AE67" s="47"/>
      <c r="AF67" s="307"/>
      <c r="AG67" s="47"/>
      <c r="AH67" s="307"/>
      <c r="AI67" s="47"/>
      <c r="AJ67" s="334"/>
    </row>
    <row r="68" spans="1:36" ht="25.5" x14ac:dyDescent="0.2">
      <c r="A68" s="45"/>
      <c r="B68" s="263" t="s">
        <v>602</v>
      </c>
      <c r="C68" s="47"/>
      <c r="D68" s="307"/>
      <c r="E68" s="47"/>
      <c r="F68" s="307"/>
      <c r="G68" s="47"/>
      <c r="H68" s="307"/>
      <c r="I68" s="47"/>
      <c r="J68" s="307"/>
      <c r="K68" s="47"/>
      <c r="L68" s="307"/>
      <c r="M68" s="47"/>
      <c r="N68" s="307"/>
      <c r="O68" s="47"/>
      <c r="P68" s="307"/>
      <c r="Q68" s="47"/>
      <c r="R68" s="307"/>
      <c r="S68" s="47"/>
      <c r="T68" s="307"/>
      <c r="U68" s="4"/>
      <c r="V68" s="307"/>
      <c r="W68" s="47"/>
      <c r="X68" s="307"/>
      <c r="Y68" s="47"/>
      <c r="Z68" s="307"/>
      <c r="AA68" s="47"/>
      <c r="AB68" s="307"/>
      <c r="AC68" s="47"/>
      <c r="AD68" s="307"/>
      <c r="AE68" s="47"/>
      <c r="AF68" s="307"/>
      <c r="AG68" s="47"/>
      <c r="AH68" s="307"/>
      <c r="AI68" s="47"/>
      <c r="AJ68" s="334"/>
    </row>
    <row r="69" spans="1:36" ht="25.5" x14ac:dyDescent="0.2">
      <c r="A69" s="45"/>
      <c r="B69" s="263" t="s">
        <v>603</v>
      </c>
      <c r="C69" s="47"/>
      <c r="D69" s="307"/>
      <c r="E69" s="47"/>
      <c r="F69" s="307"/>
      <c r="G69" s="47"/>
      <c r="H69" s="307"/>
      <c r="I69" s="47"/>
      <c r="J69" s="307"/>
      <c r="K69" s="47"/>
      <c r="L69" s="307"/>
      <c r="M69" s="47"/>
      <c r="N69" s="307"/>
      <c r="O69" s="47"/>
      <c r="P69" s="320"/>
      <c r="Q69" s="47"/>
      <c r="R69" s="307"/>
      <c r="S69" s="47"/>
      <c r="T69" s="307"/>
      <c r="U69" s="47"/>
      <c r="V69" s="320"/>
      <c r="W69" s="47"/>
      <c r="X69" s="307"/>
      <c r="Y69" s="47"/>
      <c r="Z69" s="307"/>
      <c r="AA69" s="47"/>
      <c r="AB69" s="307"/>
      <c r="AC69" s="47"/>
      <c r="AD69" s="320"/>
      <c r="AE69" s="47"/>
      <c r="AF69" s="307"/>
      <c r="AG69" s="47"/>
      <c r="AH69" s="307"/>
      <c r="AI69" s="47"/>
      <c r="AJ69" s="334"/>
    </row>
    <row r="70" spans="1:36" x14ac:dyDescent="0.2">
      <c r="A70" s="45"/>
      <c r="B70" s="33" t="s">
        <v>423</v>
      </c>
      <c r="C70" s="47"/>
      <c r="D70" s="307"/>
      <c r="E70" s="47"/>
      <c r="F70" s="307"/>
      <c r="G70" s="47"/>
      <c r="H70" s="307"/>
      <c r="I70" s="47"/>
      <c r="J70" s="307"/>
      <c r="K70" s="47"/>
      <c r="L70" s="307"/>
      <c r="M70" s="47"/>
      <c r="N70" s="307"/>
      <c r="O70" s="47"/>
      <c r="P70" s="307"/>
      <c r="Q70" s="47"/>
      <c r="R70" s="307"/>
      <c r="S70" s="47"/>
      <c r="T70" s="307"/>
      <c r="U70" s="47"/>
      <c r="V70" s="307"/>
      <c r="W70" s="47"/>
      <c r="X70" s="307"/>
      <c r="Y70" s="47"/>
      <c r="Z70" s="307"/>
      <c r="AA70" s="47"/>
      <c r="AB70" s="307"/>
      <c r="AC70" s="47"/>
      <c r="AD70" s="307"/>
      <c r="AE70" s="47"/>
      <c r="AF70" s="307"/>
      <c r="AG70" s="47"/>
      <c r="AH70" s="307"/>
      <c r="AI70" s="47"/>
      <c r="AJ70" s="334"/>
    </row>
    <row r="71" spans="1:36" ht="25.5" x14ac:dyDescent="0.2">
      <c r="A71" s="45"/>
      <c r="B71" s="266" t="s">
        <v>424</v>
      </c>
      <c r="C71" s="47"/>
      <c r="D71" s="307"/>
      <c r="E71" s="47"/>
      <c r="F71" s="307"/>
      <c r="G71" s="47"/>
      <c r="H71" s="307"/>
      <c r="I71" s="47"/>
      <c r="J71" s="307"/>
      <c r="K71" s="47"/>
      <c r="L71" s="307"/>
      <c r="M71" s="47"/>
      <c r="N71" s="307"/>
      <c r="O71" s="47"/>
      <c r="P71" s="307"/>
      <c r="Q71" s="47"/>
      <c r="R71" s="307"/>
      <c r="S71" s="47"/>
      <c r="T71" s="307"/>
      <c r="U71" s="47"/>
      <c r="V71" s="307"/>
      <c r="W71" s="47"/>
      <c r="X71" s="307"/>
      <c r="Y71" s="47"/>
      <c r="Z71" s="307"/>
      <c r="AA71" s="47"/>
      <c r="AB71" s="307"/>
      <c r="AC71" s="47"/>
      <c r="AD71" s="307"/>
      <c r="AE71" s="47"/>
      <c r="AF71" s="307"/>
      <c r="AG71" s="47"/>
      <c r="AH71" s="307"/>
      <c r="AI71" s="47"/>
      <c r="AJ71" s="334"/>
    </row>
    <row r="72" spans="1:36" ht="25.5" x14ac:dyDescent="0.2">
      <c r="A72" s="45"/>
      <c r="B72" s="263" t="s">
        <v>606</v>
      </c>
      <c r="C72" s="47">
        <f>SUM(D72:CD72)</f>
        <v>11760575.219999999</v>
      </c>
      <c r="D72" s="307"/>
      <c r="E72" s="47"/>
      <c r="F72" s="307"/>
      <c r="G72" s="47"/>
      <c r="H72" s="307"/>
      <c r="I72" s="47"/>
      <c r="J72" s="307"/>
      <c r="K72" s="47"/>
      <c r="L72" s="307"/>
      <c r="M72" s="47"/>
      <c r="N72" s="307"/>
      <c r="O72" s="47"/>
      <c r="P72" s="307"/>
      <c r="Q72" s="47"/>
      <c r="R72" s="307"/>
      <c r="S72" s="47"/>
      <c r="T72" s="307">
        <v>2.62</v>
      </c>
      <c r="U72" s="47"/>
      <c r="V72" s="307"/>
      <c r="W72" s="47"/>
      <c r="X72" s="307">
        <v>11760572.6</v>
      </c>
      <c r="Y72" s="47"/>
      <c r="Z72" s="307"/>
      <c r="AA72" s="47"/>
      <c r="AB72" s="307"/>
      <c r="AC72" s="47"/>
      <c r="AD72" s="307"/>
      <c r="AE72" s="47"/>
      <c r="AF72" s="307"/>
      <c r="AG72" s="47"/>
      <c r="AH72" s="307"/>
      <c r="AI72" s="47"/>
      <c r="AJ72" s="334"/>
    </row>
    <row r="73" spans="1:36" ht="25.5" x14ac:dyDescent="0.2">
      <c r="A73" s="45"/>
      <c r="B73" s="263" t="s">
        <v>607</v>
      </c>
      <c r="C73" s="47">
        <f>SUM(D73:CD73)</f>
        <v>182068.31</v>
      </c>
      <c r="D73" s="307"/>
      <c r="E73" s="47"/>
      <c r="F73" s="307"/>
      <c r="G73" s="47"/>
      <c r="H73" s="307"/>
      <c r="I73" s="47"/>
      <c r="J73" s="307"/>
      <c r="K73" s="47"/>
      <c r="L73" s="307"/>
      <c r="M73" s="47"/>
      <c r="N73" s="307"/>
      <c r="O73" s="47"/>
      <c r="P73" s="307"/>
      <c r="Q73" s="47"/>
      <c r="R73" s="307"/>
      <c r="S73" s="47"/>
      <c r="T73" s="307"/>
      <c r="U73" s="47"/>
      <c r="V73" s="307"/>
      <c r="W73" s="47"/>
      <c r="X73" s="307">
        <v>182068.31</v>
      </c>
      <c r="Y73" s="47"/>
      <c r="Z73" s="307"/>
      <c r="AA73" s="47"/>
      <c r="AB73" s="307"/>
      <c r="AC73" s="47"/>
      <c r="AD73" s="307"/>
      <c r="AE73" s="47"/>
      <c r="AF73" s="307"/>
      <c r="AG73" s="47"/>
      <c r="AH73" s="307"/>
      <c r="AI73" s="47"/>
      <c r="AJ73" s="334"/>
    </row>
    <row r="74" spans="1:36" x14ac:dyDescent="0.2">
      <c r="A74" s="45"/>
      <c r="B74" s="266" t="s">
        <v>425</v>
      </c>
      <c r="C74" s="47"/>
      <c r="D74" s="307"/>
      <c r="E74" s="47"/>
      <c r="F74" s="307"/>
      <c r="G74" s="47"/>
      <c r="H74" s="307"/>
      <c r="I74" s="47"/>
      <c r="J74" s="307"/>
      <c r="K74" s="47"/>
      <c r="L74" s="307"/>
      <c r="M74" s="47"/>
      <c r="N74" s="307"/>
      <c r="O74" s="47"/>
      <c r="P74" s="307"/>
      <c r="Q74" s="47"/>
      <c r="R74" s="307"/>
      <c r="S74" s="47"/>
      <c r="T74" s="307"/>
      <c r="U74" s="47"/>
      <c r="V74" s="307"/>
      <c r="W74" s="47"/>
      <c r="X74" s="307"/>
      <c r="Y74" s="47"/>
      <c r="Z74" s="307"/>
      <c r="AA74" s="47"/>
      <c r="AB74" s="307"/>
      <c r="AC74" s="47"/>
      <c r="AD74" s="307"/>
      <c r="AE74" s="47"/>
      <c r="AF74" s="307"/>
      <c r="AG74" s="47"/>
      <c r="AH74" s="307"/>
      <c r="AI74" s="47"/>
      <c r="AJ74" s="334"/>
    </row>
    <row r="75" spans="1:36" ht="25.5" x14ac:dyDescent="0.2">
      <c r="A75" s="45"/>
      <c r="B75" s="263" t="s">
        <v>608</v>
      </c>
      <c r="C75" s="47">
        <f>SUM(D75:CD75)</f>
        <v>12296977.989999998</v>
      </c>
      <c r="D75" s="307">
        <v>572899.68000000005</v>
      </c>
      <c r="E75" s="47"/>
      <c r="F75" s="307">
        <v>2326812</v>
      </c>
      <c r="G75" s="47"/>
      <c r="H75" s="307"/>
      <c r="I75" s="47"/>
      <c r="J75" s="307">
        <v>220340.72</v>
      </c>
      <c r="K75" s="47">
        <v>543410</v>
      </c>
      <c r="L75" s="307">
        <v>2471982.4700000002</v>
      </c>
      <c r="M75" s="47">
        <v>1685529.35</v>
      </c>
      <c r="N75" s="307">
        <v>19306.45</v>
      </c>
      <c r="O75" s="47">
        <v>2104938.56</v>
      </c>
      <c r="P75" s="307"/>
      <c r="Q75" s="47">
        <v>2116729</v>
      </c>
      <c r="R75" s="307"/>
      <c r="S75" s="47"/>
      <c r="T75" s="307"/>
      <c r="U75" s="47"/>
      <c r="V75" s="307"/>
      <c r="W75" s="47"/>
      <c r="X75" s="307"/>
      <c r="Y75" s="47"/>
      <c r="Z75" s="307"/>
      <c r="AA75" s="47"/>
      <c r="AB75" s="307"/>
      <c r="AC75" s="47"/>
      <c r="AD75" s="307">
        <v>341.95</v>
      </c>
      <c r="AE75" s="47"/>
      <c r="AF75" s="307"/>
      <c r="AG75" s="47">
        <v>1997.78</v>
      </c>
      <c r="AH75" s="307"/>
      <c r="AI75" s="47"/>
      <c r="AJ75" s="334">
        <v>232690.03</v>
      </c>
    </row>
    <row r="76" spans="1:36" ht="25.5" x14ac:dyDescent="0.2">
      <c r="A76" s="45"/>
      <c r="B76" s="263" t="s">
        <v>609</v>
      </c>
      <c r="C76" s="47">
        <f>SUM(D76:CD76)</f>
        <v>8368812</v>
      </c>
      <c r="D76" s="307"/>
      <c r="E76" s="47"/>
      <c r="F76" s="307"/>
      <c r="G76" s="47"/>
      <c r="H76" s="307"/>
      <c r="I76" s="47"/>
      <c r="J76" s="307"/>
      <c r="K76" s="47">
        <v>66524</v>
      </c>
      <c r="L76" s="307">
        <v>4743745</v>
      </c>
      <c r="M76" s="47"/>
      <c r="N76" s="307"/>
      <c r="O76" s="47"/>
      <c r="P76" s="307">
        <v>3433355</v>
      </c>
      <c r="Q76" s="47"/>
      <c r="R76" s="307"/>
      <c r="S76" s="47"/>
      <c r="T76" s="307"/>
      <c r="U76" s="47"/>
      <c r="V76" s="307"/>
      <c r="W76" s="47"/>
      <c r="X76" s="307"/>
      <c r="Y76" s="47"/>
      <c r="Z76" s="307"/>
      <c r="AA76" s="47"/>
      <c r="AB76" s="307"/>
      <c r="AC76" s="47"/>
      <c r="AD76" s="307"/>
      <c r="AE76" s="47"/>
      <c r="AF76" s="307"/>
      <c r="AG76" s="47"/>
      <c r="AH76" s="307"/>
      <c r="AI76" s="47">
        <v>125188</v>
      </c>
      <c r="AJ76" s="334"/>
    </row>
    <row r="77" spans="1:36" ht="25.5" x14ac:dyDescent="0.2">
      <c r="A77" s="45"/>
      <c r="B77" s="266" t="s">
        <v>1151</v>
      </c>
      <c r="C77" s="47"/>
      <c r="D77" s="307"/>
      <c r="E77" s="47"/>
      <c r="F77" s="307"/>
      <c r="G77" s="47"/>
      <c r="H77" s="307"/>
      <c r="I77" s="47"/>
      <c r="J77" s="307"/>
      <c r="K77" s="47"/>
      <c r="L77" s="307"/>
      <c r="M77" s="47"/>
      <c r="N77" s="307"/>
      <c r="O77" s="47"/>
      <c r="P77" s="307"/>
      <c r="Q77" s="47"/>
      <c r="R77" s="307"/>
      <c r="S77" s="47"/>
      <c r="T77" s="307"/>
      <c r="U77" s="47"/>
      <c r="V77" s="307"/>
      <c r="W77" s="47"/>
      <c r="X77" s="307"/>
      <c r="Y77" s="47"/>
      <c r="Z77" s="307"/>
      <c r="AA77" s="47"/>
      <c r="AB77" s="307"/>
      <c r="AC77" s="47"/>
      <c r="AD77" s="307"/>
      <c r="AE77" s="47"/>
      <c r="AF77" s="307"/>
      <c r="AG77" s="47"/>
      <c r="AH77" s="307"/>
      <c r="AI77" s="47"/>
      <c r="AJ77" s="334"/>
    </row>
    <row r="78" spans="1:36" x14ac:dyDescent="0.2">
      <c r="A78" s="45"/>
      <c r="B78" s="263" t="s">
        <v>427</v>
      </c>
      <c r="C78" s="47">
        <f t="shared" ref="C78:C86" si="4">SUM(D78:CD78)</f>
        <v>595302.75</v>
      </c>
      <c r="D78" s="307"/>
      <c r="E78" s="47"/>
      <c r="F78" s="307"/>
      <c r="G78" s="47"/>
      <c r="H78" s="307"/>
      <c r="I78" s="47"/>
      <c r="J78" s="307"/>
      <c r="K78" s="47"/>
      <c r="L78" s="307"/>
      <c r="M78" s="47"/>
      <c r="N78" s="307"/>
      <c r="O78" s="47"/>
      <c r="P78" s="307"/>
      <c r="Q78" s="47"/>
      <c r="R78" s="307"/>
      <c r="S78" s="47"/>
      <c r="T78" s="307"/>
      <c r="U78" s="47"/>
      <c r="V78" s="307"/>
      <c r="W78" s="47"/>
      <c r="X78" s="307"/>
      <c r="Y78" s="47"/>
      <c r="Z78" s="307"/>
      <c r="AA78" s="47"/>
      <c r="AB78" s="307"/>
      <c r="AC78" s="47"/>
      <c r="AD78" s="307"/>
      <c r="AE78" s="47"/>
      <c r="AF78" s="307"/>
      <c r="AG78" s="47"/>
      <c r="AH78" s="307"/>
      <c r="AI78" s="47"/>
      <c r="AJ78" s="334">
        <v>595302.75</v>
      </c>
    </row>
    <row r="79" spans="1:36" ht="25.5" x14ac:dyDescent="0.2">
      <c r="A79" s="45"/>
      <c r="B79" s="263" t="s">
        <v>428</v>
      </c>
      <c r="C79" s="47">
        <f t="shared" si="4"/>
        <v>1023007.56</v>
      </c>
      <c r="D79" s="307">
        <v>22865.38</v>
      </c>
      <c r="E79" s="47"/>
      <c r="F79" s="307">
        <v>945284.3</v>
      </c>
      <c r="G79" s="47"/>
      <c r="H79" s="307"/>
      <c r="I79" s="47"/>
      <c r="J79" s="307"/>
      <c r="K79" s="47"/>
      <c r="L79" s="307"/>
      <c r="M79" s="47"/>
      <c r="N79" s="307"/>
      <c r="O79" s="47"/>
      <c r="P79" s="307"/>
      <c r="Q79" s="47"/>
      <c r="R79" s="307"/>
      <c r="S79" s="47"/>
      <c r="T79" s="307"/>
      <c r="U79" s="47"/>
      <c r="V79" s="307"/>
      <c r="W79" s="47"/>
      <c r="X79" s="307"/>
      <c r="Y79" s="47"/>
      <c r="Z79" s="307"/>
      <c r="AA79" s="47"/>
      <c r="AB79" s="307"/>
      <c r="AC79" s="47"/>
      <c r="AD79" s="307"/>
      <c r="AE79" s="47">
        <v>54857.88</v>
      </c>
      <c r="AF79" s="307"/>
      <c r="AG79" s="47"/>
      <c r="AH79" s="307"/>
      <c r="AI79" s="47"/>
      <c r="AJ79" s="334"/>
    </row>
    <row r="80" spans="1:36" x14ac:dyDescent="0.2">
      <c r="A80" s="45"/>
      <c r="B80" s="263" t="s">
        <v>429</v>
      </c>
      <c r="C80" s="47">
        <f t="shared" si="4"/>
        <v>570602.49</v>
      </c>
      <c r="D80" s="307"/>
      <c r="E80" s="47"/>
      <c r="F80" s="307"/>
      <c r="G80" s="47"/>
      <c r="H80" s="307"/>
      <c r="I80" s="47"/>
      <c r="J80" s="307"/>
      <c r="K80" s="47"/>
      <c r="L80" s="307"/>
      <c r="M80" s="47"/>
      <c r="N80" s="307"/>
      <c r="O80" s="47"/>
      <c r="P80" s="307"/>
      <c r="Q80" s="47"/>
      <c r="R80" s="307"/>
      <c r="S80" s="47"/>
      <c r="T80" s="307"/>
      <c r="U80" s="47"/>
      <c r="V80" s="307"/>
      <c r="W80" s="47"/>
      <c r="X80" s="307"/>
      <c r="Y80" s="47"/>
      <c r="Z80" s="307"/>
      <c r="AA80" s="47"/>
      <c r="AB80" s="307"/>
      <c r="AC80" s="47"/>
      <c r="AD80" s="307"/>
      <c r="AE80" s="47"/>
      <c r="AF80" s="307"/>
      <c r="AG80" s="47"/>
      <c r="AH80" s="307"/>
      <c r="AI80" s="47"/>
      <c r="AJ80" s="334">
        <v>570602.49</v>
      </c>
    </row>
    <row r="81" spans="1:36" x14ac:dyDescent="0.2">
      <c r="A81" s="45"/>
      <c r="B81" s="263" t="s">
        <v>430</v>
      </c>
      <c r="C81" s="47">
        <f t="shared" si="4"/>
        <v>1733960.73</v>
      </c>
      <c r="D81" s="307">
        <v>1733960.73</v>
      </c>
      <c r="E81" s="47"/>
      <c r="F81" s="307"/>
      <c r="G81" s="47"/>
      <c r="H81" s="307"/>
      <c r="I81" s="47"/>
      <c r="J81" s="307"/>
      <c r="K81" s="47"/>
      <c r="L81" s="307"/>
      <c r="M81" s="47"/>
      <c r="N81" s="307"/>
      <c r="O81" s="47"/>
      <c r="P81" s="307"/>
      <c r="Q81" s="47"/>
      <c r="R81" s="307"/>
      <c r="S81" s="47"/>
      <c r="T81" s="307"/>
      <c r="U81" s="47"/>
      <c r="V81" s="307"/>
      <c r="W81" s="47"/>
      <c r="X81" s="307"/>
      <c r="Y81" s="47"/>
      <c r="Z81" s="307"/>
      <c r="AA81" s="47"/>
      <c r="AB81" s="307"/>
      <c r="AC81" s="47"/>
      <c r="AD81" s="307"/>
      <c r="AE81" s="47"/>
      <c r="AF81" s="307"/>
      <c r="AG81" s="47"/>
      <c r="AH81" s="307"/>
      <c r="AI81" s="47"/>
      <c r="AJ81" s="334"/>
    </row>
    <row r="82" spans="1:36" x14ac:dyDescent="0.2">
      <c r="A82" s="45"/>
      <c r="B82" s="263" t="s">
        <v>431</v>
      </c>
      <c r="C82" s="47">
        <f t="shared" si="4"/>
        <v>365331.20000000001</v>
      </c>
      <c r="D82" s="307">
        <v>115331.2</v>
      </c>
      <c r="E82" s="47"/>
      <c r="F82" s="307">
        <v>250000</v>
      </c>
      <c r="G82" s="47"/>
      <c r="H82" s="307"/>
      <c r="I82" s="47"/>
      <c r="J82" s="307"/>
      <c r="K82" s="47"/>
      <c r="L82" s="307"/>
      <c r="M82" s="47"/>
      <c r="N82" s="307"/>
      <c r="O82" s="47"/>
      <c r="P82" s="307"/>
      <c r="Q82" s="47"/>
      <c r="R82" s="307"/>
      <c r="S82" s="47"/>
      <c r="T82" s="307"/>
      <c r="U82" s="47"/>
      <c r="V82" s="307"/>
      <c r="W82" s="47"/>
      <c r="X82" s="307"/>
      <c r="Y82" s="47"/>
      <c r="Z82" s="307"/>
      <c r="AA82" s="47"/>
      <c r="AB82" s="307"/>
      <c r="AC82" s="47"/>
      <c r="AD82" s="307"/>
      <c r="AE82" s="47"/>
      <c r="AF82" s="307"/>
      <c r="AG82" s="47"/>
      <c r="AH82" s="307"/>
      <c r="AI82" s="47"/>
      <c r="AJ82" s="334"/>
    </row>
    <row r="83" spans="1:36" x14ac:dyDescent="0.2">
      <c r="A83" s="45"/>
      <c r="B83" s="263" t="s">
        <v>432</v>
      </c>
      <c r="C83" s="47">
        <f t="shared" si="4"/>
        <v>287380.77</v>
      </c>
      <c r="D83" s="307">
        <v>287380.77</v>
      </c>
      <c r="E83" s="47"/>
      <c r="F83" s="307"/>
      <c r="G83" s="47"/>
      <c r="H83" s="307"/>
      <c r="I83" s="47"/>
      <c r="J83" s="307"/>
      <c r="K83" s="47"/>
      <c r="L83" s="307"/>
      <c r="M83" s="47"/>
      <c r="N83" s="307"/>
      <c r="O83" s="47"/>
      <c r="P83" s="307"/>
      <c r="Q83" s="47"/>
      <c r="R83" s="307"/>
      <c r="S83" s="47"/>
      <c r="T83" s="307"/>
      <c r="U83" s="47"/>
      <c r="V83" s="307"/>
      <c r="W83" s="47"/>
      <c r="X83" s="307"/>
      <c r="Y83" s="47"/>
      <c r="Z83" s="307"/>
      <c r="AA83" s="47"/>
      <c r="AB83" s="307"/>
      <c r="AC83" s="47"/>
      <c r="AD83" s="307"/>
      <c r="AE83" s="47"/>
      <c r="AF83" s="307"/>
      <c r="AG83" s="47"/>
      <c r="AH83" s="307"/>
      <c r="AI83" s="47"/>
      <c r="AJ83" s="334"/>
    </row>
    <row r="84" spans="1:36" x14ac:dyDescent="0.2">
      <c r="A84" s="45"/>
      <c r="B84" s="263" t="s">
        <v>610</v>
      </c>
      <c r="C84" s="47">
        <f t="shared" si="4"/>
        <v>12470624</v>
      </c>
      <c r="D84" s="307"/>
      <c r="E84" s="47"/>
      <c r="F84" s="307">
        <v>12470624</v>
      </c>
      <c r="G84" s="47"/>
      <c r="H84" s="307"/>
      <c r="I84" s="47"/>
      <c r="J84" s="307"/>
      <c r="K84" s="47"/>
      <c r="L84" s="307"/>
      <c r="M84" s="47"/>
      <c r="N84" s="307"/>
      <c r="O84" s="47"/>
      <c r="P84" s="307"/>
      <c r="Q84" s="47"/>
      <c r="R84" s="307"/>
      <c r="S84" s="47"/>
      <c r="T84" s="307"/>
      <c r="U84" s="47"/>
      <c r="V84" s="307"/>
      <c r="W84" s="47"/>
      <c r="X84" s="307"/>
      <c r="Y84" s="47"/>
      <c r="Z84" s="307"/>
      <c r="AA84" s="47"/>
      <c r="AB84" s="307"/>
      <c r="AC84" s="47"/>
      <c r="AD84" s="307"/>
      <c r="AE84" s="47"/>
      <c r="AF84" s="307"/>
      <c r="AG84" s="47"/>
      <c r="AH84" s="307"/>
      <c r="AI84" s="47"/>
      <c r="AJ84" s="334"/>
    </row>
    <row r="85" spans="1:36" x14ac:dyDescent="0.2">
      <c r="A85" s="45"/>
      <c r="B85" s="263" t="s">
        <v>611</v>
      </c>
      <c r="C85" s="47">
        <f t="shared" si="4"/>
        <v>16116388.18</v>
      </c>
      <c r="D85" s="307"/>
      <c r="E85" s="47"/>
      <c r="F85" s="307"/>
      <c r="G85" s="47">
        <v>10075000</v>
      </c>
      <c r="H85" s="307">
        <v>6005759</v>
      </c>
      <c r="I85" s="47"/>
      <c r="J85" s="307"/>
      <c r="K85" s="47"/>
      <c r="L85" s="307"/>
      <c r="M85" s="47"/>
      <c r="N85" s="307"/>
      <c r="O85" s="47"/>
      <c r="P85" s="307"/>
      <c r="Q85" s="47"/>
      <c r="R85" s="307"/>
      <c r="S85" s="47"/>
      <c r="T85" s="307"/>
      <c r="U85" s="47"/>
      <c r="V85" s="307"/>
      <c r="W85" s="47"/>
      <c r="X85" s="307"/>
      <c r="Y85" s="47"/>
      <c r="Z85" s="307"/>
      <c r="AA85" s="47">
        <v>35629.18</v>
      </c>
      <c r="AB85" s="307"/>
      <c r="AC85" s="47"/>
      <c r="AD85" s="307"/>
      <c r="AE85" s="47"/>
      <c r="AF85" s="307"/>
      <c r="AG85" s="47"/>
      <c r="AH85" s="307"/>
      <c r="AI85" s="47"/>
      <c r="AJ85" s="334"/>
    </row>
    <row r="86" spans="1:36" ht="25.5" x14ac:dyDescent="0.2">
      <c r="A86" s="45"/>
      <c r="B86" s="263" t="s">
        <v>829</v>
      </c>
      <c r="C86" s="47">
        <f t="shared" si="4"/>
        <v>16475000</v>
      </c>
      <c r="D86" s="307"/>
      <c r="E86" s="47">
        <v>16475000</v>
      </c>
      <c r="F86" s="307"/>
      <c r="G86" s="47"/>
      <c r="H86" s="307"/>
      <c r="I86" s="47"/>
      <c r="J86" s="307"/>
      <c r="K86" s="47"/>
      <c r="L86" s="307"/>
      <c r="M86" s="47"/>
      <c r="N86" s="307"/>
      <c r="O86" s="47"/>
      <c r="P86" s="307"/>
      <c r="Q86" s="47"/>
      <c r="R86" s="307"/>
      <c r="S86" s="47"/>
      <c r="T86" s="307"/>
      <c r="U86" s="47"/>
      <c r="V86" s="307"/>
      <c r="W86" s="47"/>
      <c r="X86" s="307"/>
      <c r="Y86" s="47"/>
      <c r="Z86" s="307"/>
      <c r="AA86" s="47"/>
      <c r="AB86" s="307"/>
      <c r="AC86" s="47"/>
      <c r="AD86" s="307"/>
      <c r="AE86" s="47"/>
      <c r="AF86" s="307"/>
      <c r="AG86" s="47"/>
      <c r="AH86" s="307"/>
      <c r="AI86" s="47"/>
      <c r="AJ86" s="334"/>
    </row>
    <row r="87" spans="1:36" x14ac:dyDescent="0.2">
      <c r="A87" s="45"/>
      <c r="B87" s="33" t="s">
        <v>433</v>
      </c>
      <c r="C87" s="47"/>
      <c r="D87" s="307"/>
      <c r="E87" s="47"/>
      <c r="F87" s="307"/>
      <c r="G87" s="47"/>
      <c r="H87" s="307"/>
      <c r="I87" s="47"/>
      <c r="J87" s="307"/>
      <c r="K87" s="47"/>
      <c r="L87" s="307"/>
      <c r="M87" s="47"/>
      <c r="N87" s="307"/>
      <c r="O87" s="47"/>
      <c r="P87" s="307"/>
      <c r="Q87" s="47"/>
      <c r="R87" s="307"/>
      <c r="S87" s="47"/>
      <c r="T87" s="307"/>
      <c r="U87" s="47"/>
      <c r="V87" s="307"/>
      <c r="W87" s="47"/>
      <c r="X87" s="307"/>
      <c r="Y87" s="47"/>
      <c r="Z87" s="307"/>
      <c r="AA87" s="47"/>
      <c r="AB87" s="307"/>
      <c r="AC87" s="47"/>
      <c r="AD87" s="307"/>
      <c r="AE87" s="47"/>
      <c r="AF87" s="307"/>
      <c r="AG87" s="47"/>
      <c r="AH87" s="307"/>
      <c r="AI87" s="47"/>
      <c r="AJ87" s="334"/>
    </row>
    <row r="88" spans="1:36" x14ac:dyDescent="0.2">
      <c r="A88" s="45"/>
      <c r="B88" s="266" t="s">
        <v>434</v>
      </c>
      <c r="C88" s="47"/>
      <c r="D88" s="307"/>
      <c r="E88" s="47"/>
      <c r="F88" s="307"/>
      <c r="G88" s="47"/>
      <c r="H88" s="307"/>
      <c r="I88" s="47"/>
      <c r="J88" s="307"/>
      <c r="K88" s="47"/>
      <c r="L88" s="307"/>
      <c r="M88" s="47"/>
      <c r="N88" s="307"/>
      <c r="O88" s="47"/>
      <c r="P88" s="307"/>
      <c r="Q88" s="47"/>
      <c r="R88" s="307"/>
      <c r="S88" s="47"/>
      <c r="T88" s="307"/>
      <c r="U88" s="47"/>
      <c r="V88" s="307"/>
      <c r="W88" s="47"/>
      <c r="X88" s="307"/>
      <c r="Y88" s="47"/>
      <c r="Z88" s="307"/>
      <c r="AA88" s="47"/>
      <c r="AB88" s="307"/>
      <c r="AC88" s="47"/>
      <c r="AD88" s="307"/>
      <c r="AE88" s="47"/>
      <c r="AF88" s="307"/>
      <c r="AG88" s="47"/>
      <c r="AH88" s="307"/>
      <c r="AI88" s="47"/>
      <c r="AJ88" s="334"/>
    </row>
    <row r="89" spans="1:36" x14ac:dyDescent="0.2">
      <c r="A89" s="45"/>
      <c r="B89" s="263" t="s">
        <v>612</v>
      </c>
      <c r="C89" s="47">
        <f>SUM(D89:CD89)</f>
        <v>9146312.1899999995</v>
      </c>
      <c r="D89" s="307">
        <v>9146312.1899999995</v>
      </c>
      <c r="E89" s="47"/>
      <c r="F89" s="307"/>
      <c r="G89" s="47"/>
      <c r="H89" s="307"/>
      <c r="I89" s="47"/>
      <c r="J89" s="307"/>
      <c r="K89" s="47"/>
      <c r="L89" s="307"/>
      <c r="M89" s="47"/>
      <c r="N89" s="307"/>
      <c r="O89" s="47"/>
      <c r="P89" s="307"/>
      <c r="Q89" s="47"/>
      <c r="R89" s="307"/>
      <c r="S89" s="47"/>
      <c r="T89" s="307"/>
      <c r="U89" s="47"/>
      <c r="V89" s="307"/>
      <c r="W89" s="47"/>
      <c r="X89" s="307"/>
      <c r="Y89" s="47"/>
      <c r="Z89" s="307"/>
      <c r="AA89" s="47"/>
      <c r="AB89" s="307"/>
      <c r="AC89" s="47"/>
      <c r="AD89" s="307"/>
      <c r="AE89" s="47"/>
      <c r="AF89" s="307"/>
      <c r="AG89" s="47"/>
      <c r="AH89" s="307"/>
      <c r="AI89" s="47"/>
      <c r="AJ89" s="334"/>
    </row>
    <row r="90" spans="1:36" x14ac:dyDescent="0.2">
      <c r="A90" s="45"/>
      <c r="B90" s="263" t="s">
        <v>614</v>
      </c>
      <c r="C90" s="47">
        <f>SUM(D90:CD90)</f>
        <v>1857796.96</v>
      </c>
      <c r="D90" s="307">
        <v>1007796.96</v>
      </c>
      <c r="E90" s="47"/>
      <c r="F90" s="307"/>
      <c r="G90" s="47"/>
      <c r="H90" s="307"/>
      <c r="I90" s="47"/>
      <c r="J90" s="307"/>
      <c r="K90" s="47"/>
      <c r="L90" s="307"/>
      <c r="M90" s="47"/>
      <c r="N90" s="307"/>
      <c r="O90" s="47"/>
      <c r="P90" s="307"/>
      <c r="Q90" s="47"/>
      <c r="R90" s="307"/>
      <c r="S90" s="47"/>
      <c r="T90" s="307">
        <v>850000</v>
      </c>
      <c r="U90" s="47"/>
      <c r="V90" s="307"/>
      <c r="W90" s="47"/>
      <c r="X90" s="307"/>
      <c r="Y90" s="47"/>
      <c r="Z90" s="307"/>
      <c r="AA90" s="47"/>
      <c r="AB90" s="307"/>
      <c r="AC90" s="47"/>
      <c r="AD90" s="307"/>
      <c r="AE90" s="47"/>
      <c r="AF90" s="307"/>
      <c r="AG90" s="47"/>
      <c r="AH90" s="307"/>
      <c r="AI90" s="47"/>
      <c r="AJ90" s="334"/>
    </row>
    <row r="91" spans="1:36" x14ac:dyDescent="0.2">
      <c r="A91" s="45"/>
      <c r="B91" s="263" t="s">
        <v>613</v>
      </c>
      <c r="C91" s="47">
        <f>SUM(D91:CD91)</f>
        <v>1438924.83</v>
      </c>
      <c r="D91" s="307">
        <v>1438924.83</v>
      </c>
      <c r="E91" s="47"/>
      <c r="F91" s="307"/>
      <c r="G91" s="47"/>
      <c r="H91" s="307"/>
      <c r="I91" s="47"/>
      <c r="J91" s="307"/>
      <c r="K91" s="47"/>
      <c r="L91" s="307"/>
      <c r="M91" s="47"/>
      <c r="N91" s="307"/>
      <c r="O91" s="47"/>
      <c r="P91" s="307"/>
      <c r="Q91" s="47"/>
      <c r="R91" s="307"/>
      <c r="S91" s="47"/>
      <c r="T91" s="307"/>
      <c r="U91" s="47"/>
      <c r="V91" s="307"/>
      <c r="W91" s="47"/>
      <c r="X91" s="307"/>
      <c r="Y91" s="47"/>
      <c r="Z91" s="307"/>
      <c r="AA91" s="47"/>
      <c r="AB91" s="307"/>
      <c r="AC91" s="47"/>
      <c r="AD91" s="307"/>
      <c r="AE91" s="47"/>
      <c r="AF91" s="307"/>
      <c r="AG91" s="47"/>
      <c r="AH91" s="307"/>
      <c r="AI91" s="47"/>
      <c r="AJ91" s="334"/>
    </row>
    <row r="92" spans="1:36" x14ac:dyDescent="0.2">
      <c r="A92" s="45"/>
      <c r="B92" s="263" t="s">
        <v>435</v>
      </c>
      <c r="C92" s="47">
        <f>SUM(D92:CD92)</f>
        <v>1950723.88</v>
      </c>
      <c r="D92" s="307">
        <v>1950723.88</v>
      </c>
      <c r="E92" s="47"/>
      <c r="F92" s="307"/>
      <c r="G92" s="47"/>
      <c r="H92" s="307"/>
      <c r="I92" s="47"/>
      <c r="J92" s="307"/>
      <c r="K92" s="47"/>
      <c r="L92" s="307"/>
      <c r="M92" s="47"/>
      <c r="N92" s="307"/>
      <c r="O92" s="47"/>
      <c r="P92" s="307"/>
      <c r="Q92" s="47"/>
      <c r="R92" s="307"/>
      <c r="S92" s="47"/>
      <c r="T92" s="307"/>
      <c r="U92" s="47"/>
      <c r="V92" s="307"/>
      <c r="W92" s="47"/>
      <c r="X92" s="307"/>
      <c r="Y92" s="47"/>
      <c r="Z92" s="307"/>
      <c r="AA92" s="47"/>
      <c r="AB92" s="307"/>
      <c r="AC92" s="47"/>
      <c r="AD92" s="307"/>
      <c r="AE92" s="47"/>
      <c r="AF92" s="307"/>
      <c r="AG92" s="47"/>
      <c r="AH92" s="307"/>
      <c r="AI92" s="47"/>
      <c r="AJ92" s="334"/>
    </row>
    <row r="93" spans="1:36" ht="14.25" customHeight="1" x14ac:dyDescent="0.2">
      <c r="A93" s="45"/>
      <c r="B93" s="266" t="s">
        <v>436</v>
      </c>
      <c r="C93" s="47">
        <f>SUM(D93:CD93)</f>
        <v>611165.99</v>
      </c>
      <c r="D93" s="307">
        <v>611165.99</v>
      </c>
      <c r="E93" s="47"/>
      <c r="F93" s="307"/>
      <c r="G93" s="47"/>
      <c r="H93" s="307"/>
      <c r="I93" s="47"/>
      <c r="J93" s="307"/>
      <c r="K93" s="47"/>
      <c r="L93" s="307"/>
      <c r="M93" s="47"/>
      <c r="N93" s="307"/>
      <c r="O93" s="47"/>
      <c r="P93" s="307"/>
      <c r="Q93" s="47"/>
      <c r="R93" s="307"/>
      <c r="S93" s="47"/>
      <c r="T93" s="307"/>
      <c r="U93" s="47"/>
      <c r="V93" s="307"/>
      <c r="W93" s="47"/>
      <c r="X93" s="307"/>
      <c r="Y93" s="47"/>
      <c r="Z93" s="307"/>
      <c r="AA93" s="47"/>
      <c r="AB93" s="307"/>
      <c r="AC93" s="47"/>
      <c r="AD93" s="307"/>
      <c r="AE93" s="47"/>
      <c r="AF93" s="307"/>
      <c r="AG93" s="47"/>
      <c r="AH93" s="307"/>
      <c r="AI93" s="47"/>
      <c r="AJ93" s="334"/>
    </row>
    <row r="94" spans="1:36" x14ac:dyDescent="0.2">
      <c r="A94" s="45"/>
      <c r="B94" s="263" t="s">
        <v>437</v>
      </c>
      <c r="C94" s="47"/>
      <c r="D94" s="307"/>
      <c r="E94" s="47"/>
      <c r="F94" s="307"/>
      <c r="G94" s="47"/>
      <c r="H94" s="307"/>
      <c r="I94" s="47"/>
      <c r="J94" s="307"/>
      <c r="K94" s="47"/>
      <c r="L94" s="307"/>
      <c r="M94" s="47"/>
      <c r="N94" s="307"/>
      <c r="O94" s="47"/>
      <c r="P94" s="307"/>
      <c r="Q94" s="47"/>
      <c r="R94" s="307"/>
      <c r="S94" s="47"/>
      <c r="T94" s="307"/>
      <c r="U94" s="47"/>
      <c r="V94" s="307"/>
      <c r="W94" s="47"/>
      <c r="X94" s="307"/>
      <c r="Y94" s="47"/>
      <c r="Z94" s="307"/>
      <c r="AA94" s="47"/>
      <c r="AB94" s="307"/>
      <c r="AC94" s="47"/>
      <c r="AD94" s="307"/>
      <c r="AE94" s="47"/>
      <c r="AF94" s="307"/>
      <c r="AG94" s="47"/>
      <c r="AH94" s="307"/>
      <c r="AI94" s="47"/>
      <c r="AJ94" s="334"/>
    </row>
    <row r="95" spans="1:36" x14ac:dyDescent="0.2">
      <c r="A95" s="45"/>
      <c r="B95" s="263" t="s">
        <v>438</v>
      </c>
      <c r="C95" s="47"/>
      <c r="D95" s="307"/>
      <c r="E95" s="47"/>
      <c r="F95" s="307"/>
      <c r="G95" s="47"/>
      <c r="H95" s="307"/>
      <c r="I95" s="47"/>
      <c r="J95" s="307"/>
      <c r="K95" s="47"/>
      <c r="L95" s="307"/>
      <c r="M95" s="47"/>
      <c r="N95" s="307"/>
      <c r="O95" s="47"/>
      <c r="P95" s="307"/>
      <c r="Q95" s="47"/>
      <c r="R95" s="307"/>
      <c r="S95" s="47"/>
      <c r="T95" s="307"/>
      <c r="U95" s="47"/>
      <c r="V95" s="307"/>
      <c r="W95" s="47"/>
      <c r="X95" s="307"/>
      <c r="Y95" s="47"/>
      <c r="Z95" s="307"/>
      <c r="AA95" s="47"/>
      <c r="AB95" s="307"/>
      <c r="AC95" s="47"/>
      <c r="AD95" s="307"/>
      <c r="AE95" s="47"/>
      <c r="AF95" s="307"/>
      <c r="AG95" s="47"/>
      <c r="AH95" s="307"/>
      <c r="AI95" s="47"/>
      <c r="AJ95" s="334"/>
    </row>
    <row r="96" spans="1:36" x14ac:dyDescent="0.2">
      <c r="A96" s="45"/>
      <c r="B96" s="263" t="s">
        <v>439</v>
      </c>
      <c r="C96" s="47"/>
      <c r="D96" s="307"/>
      <c r="E96" s="47"/>
      <c r="F96" s="307"/>
      <c r="G96" s="47"/>
      <c r="H96" s="307"/>
      <c r="I96" s="47"/>
      <c r="J96" s="307"/>
      <c r="K96" s="47"/>
      <c r="L96" s="307"/>
      <c r="M96" s="47"/>
      <c r="N96" s="307"/>
      <c r="O96" s="47"/>
      <c r="P96" s="307"/>
      <c r="Q96" s="47"/>
      <c r="R96" s="307"/>
      <c r="S96" s="47"/>
      <c r="T96" s="307"/>
      <c r="U96" s="47"/>
      <c r="V96" s="307"/>
      <c r="W96" s="47"/>
      <c r="X96" s="307"/>
      <c r="Y96" s="47"/>
      <c r="Z96" s="307"/>
      <c r="AA96" s="47"/>
      <c r="AB96" s="307"/>
      <c r="AC96" s="47"/>
      <c r="AD96" s="307"/>
      <c r="AE96" s="47"/>
      <c r="AF96" s="307"/>
      <c r="AG96" s="47"/>
      <c r="AH96" s="307"/>
      <c r="AI96" s="47"/>
      <c r="AJ96" s="334"/>
    </row>
    <row r="97" spans="1:36" ht="13.5" customHeight="1" x14ac:dyDescent="0.2">
      <c r="A97" s="45"/>
      <c r="B97" s="266" t="s">
        <v>440</v>
      </c>
      <c r="C97" s="47">
        <f>SUM(D97:CD97)</f>
        <v>356943.94</v>
      </c>
      <c r="D97" s="307">
        <v>356943.94</v>
      </c>
      <c r="E97" s="47"/>
      <c r="F97" s="307"/>
      <c r="G97" s="47"/>
      <c r="H97" s="307"/>
      <c r="I97" s="47"/>
      <c r="J97" s="307"/>
      <c r="K97" s="47"/>
      <c r="L97" s="307"/>
      <c r="M97" s="47"/>
      <c r="N97" s="307"/>
      <c r="O97" s="47"/>
      <c r="P97" s="307"/>
      <c r="Q97" s="47"/>
      <c r="R97" s="307"/>
      <c r="S97" s="47"/>
      <c r="T97" s="307"/>
      <c r="U97" s="47"/>
      <c r="V97" s="307"/>
      <c r="W97" s="47"/>
      <c r="X97" s="307"/>
      <c r="Y97" s="47"/>
      <c r="Z97" s="307"/>
      <c r="AA97" s="47"/>
      <c r="AB97" s="307"/>
      <c r="AC97" s="47"/>
      <c r="AD97" s="307"/>
      <c r="AE97" s="47"/>
      <c r="AF97" s="307"/>
      <c r="AG97" s="47"/>
      <c r="AH97" s="307"/>
      <c r="AI97" s="47"/>
      <c r="AJ97" s="334"/>
    </row>
    <row r="98" spans="1:36" x14ac:dyDescent="0.2">
      <c r="A98" s="45"/>
      <c r="B98" s="263" t="s">
        <v>441</v>
      </c>
      <c r="C98" s="47"/>
      <c r="D98" s="307"/>
      <c r="E98" s="47"/>
      <c r="F98" s="307"/>
      <c r="G98" s="47"/>
      <c r="H98" s="307"/>
      <c r="I98" s="47"/>
      <c r="J98" s="307"/>
      <c r="K98" s="47"/>
      <c r="L98" s="307"/>
      <c r="M98" s="47"/>
      <c r="N98" s="307"/>
      <c r="O98" s="47"/>
      <c r="P98" s="307"/>
      <c r="Q98" s="47"/>
      <c r="R98" s="307"/>
      <c r="S98" s="47"/>
      <c r="T98" s="307"/>
      <c r="U98" s="47"/>
      <c r="V98" s="307"/>
      <c r="W98" s="47"/>
      <c r="X98" s="307"/>
      <c r="Y98" s="47"/>
      <c r="Z98" s="307"/>
      <c r="AA98" s="47"/>
      <c r="AB98" s="307"/>
      <c r="AC98" s="47"/>
      <c r="AD98" s="307"/>
      <c r="AE98" s="47"/>
      <c r="AF98" s="307"/>
      <c r="AG98" s="47"/>
      <c r="AH98" s="307"/>
      <c r="AI98" s="47"/>
      <c r="AJ98" s="334"/>
    </row>
    <row r="99" spans="1:36" x14ac:dyDescent="0.2">
      <c r="A99" s="45"/>
      <c r="B99" s="263" t="s">
        <v>442</v>
      </c>
      <c r="C99" s="47"/>
      <c r="D99" s="307"/>
      <c r="E99" s="47"/>
      <c r="F99" s="307"/>
      <c r="G99" s="47"/>
      <c r="H99" s="307"/>
      <c r="I99" s="47"/>
      <c r="J99" s="307"/>
      <c r="K99" s="47"/>
      <c r="L99" s="307"/>
      <c r="M99" s="47"/>
      <c r="N99" s="307"/>
      <c r="O99" s="47"/>
      <c r="P99" s="307"/>
      <c r="Q99" s="47"/>
      <c r="R99" s="307"/>
      <c r="S99" s="47"/>
      <c r="T99" s="307"/>
      <c r="U99" s="47"/>
      <c r="V99" s="307"/>
      <c r="W99" s="47"/>
      <c r="X99" s="307"/>
      <c r="Y99" s="47"/>
      <c r="Z99" s="307"/>
      <c r="AA99" s="47"/>
      <c r="AB99" s="307"/>
      <c r="AC99" s="47"/>
      <c r="AD99" s="307"/>
      <c r="AE99" s="47"/>
      <c r="AF99" s="307"/>
      <c r="AG99" s="47"/>
      <c r="AH99" s="307"/>
      <c r="AI99" s="47"/>
      <c r="AJ99" s="334"/>
    </row>
    <row r="100" spans="1:36" x14ac:dyDescent="0.2">
      <c r="A100" s="45"/>
      <c r="B100" s="263" t="s">
        <v>443</v>
      </c>
      <c r="C100" s="350"/>
      <c r="D100" s="316"/>
      <c r="E100" s="50"/>
      <c r="F100" s="316"/>
      <c r="G100" s="50"/>
      <c r="H100" s="316"/>
      <c r="I100" s="50"/>
      <c r="J100" s="316"/>
      <c r="K100" s="50"/>
      <c r="L100" s="316"/>
      <c r="M100" s="50"/>
      <c r="N100" s="316"/>
      <c r="O100" s="50"/>
      <c r="P100" s="316"/>
      <c r="Q100" s="50"/>
      <c r="R100" s="316"/>
      <c r="S100" s="50"/>
      <c r="T100" s="316"/>
      <c r="U100" s="50"/>
      <c r="V100" s="316"/>
      <c r="W100" s="50"/>
      <c r="X100" s="316"/>
      <c r="Y100" s="50"/>
      <c r="Z100" s="316"/>
      <c r="AA100" s="50"/>
      <c r="AB100" s="316"/>
      <c r="AC100" s="50"/>
      <c r="AD100" s="316"/>
      <c r="AE100" s="50"/>
      <c r="AF100" s="316"/>
      <c r="AG100" s="50"/>
      <c r="AH100" s="316"/>
      <c r="AI100" s="50"/>
      <c r="AJ100" s="347"/>
    </row>
    <row r="101" spans="1:36" s="17" customFormat="1" x14ac:dyDescent="0.2">
      <c r="A101" s="2" t="s">
        <v>108</v>
      </c>
      <c r="B101" s="96" t="s">
        <v>154</v>
      </c>
      <c r="C101" s="61">
        <f>SUM(D101:CD101)</f>
        <v>132004909.38</v>
      </c>
      <c r="D101" s="314">
        <f t="shared" ref="D101:AJ101" si="5">SUM(D54:D100)</f>
        <v>25622285.440000001</v>
      </c>
      <c r="E101" s="326">
        <f t="shared" si="5"/>
        <v>16475000</v>
      </c>
      <c r="F101" s="314">
        <f t="shared" si="5"/>
        <v>16005250.34</v>
      </c>
      <c r="G101" s="326">
        <f t="shared" si="5"/>
        <v>10075000</v>
      </c>
      <c r="H101" s="314">
        <f t="shared" si="5"/>
        <v>6005759</v>
      </c>
      <c r="I101" s="326">
        <f t="shared" si="5"/>
        <v>0</v>
      </c>
      <c r="J101" s="314">
        <f t="shared" si="5"/>
        <v>220340.72</v>
      </c>
      <c r="K101" s="326">
        <f t="shared" si="5"/>
        <v>609934</v>
      </c>
      <c r="L101" s="314">
        <f t="shared" si="5"/>
        <v>7215727.4700000007</v>
      </c>
      <c r="M101" s="326">
        <f t="shared" si="5"/>
        <v>1685529.35</v>
      </c>
      <c r="N101" s="314">
        <f t="shared" si="5"/>
        <v>19306.45</v>
      </c>
      <c r="O101" s="326">
        <f t="shared" si="5"/>
        <v>27786562.919999998</v>
      </c>
      <c r="P101" s="314">
        <f t="shared" si="5"/>
        <v>3498814.85</v>
      </c>
      <c r="Q101" s="326">
        <f t="shared" si="5"/>
        <v>2117229</v>
      </c>
      <c r="R101" s="314">
        <f t="shared" si="5"/>
        <v>0</v>
      </c>
      <c r="S101" s="326">
        <f t="shared" si="5"/>
        <v>0</v>
      </c>
      <c r="T101" s="314">
        <f t="shared" si="5"/>
        <v>850002.62</v>
      </c>
      <c r="U101" s="326">
        <f t="shared" si="5"/>
        <v>7336.4</v>
      </c>
      <c r="V101" s="314">
        <f t="shared" si="5"/>
        <v>42397.17</v>
      </c>
      <c r="W101" s="326">
        <f t="shared" si="5"/>
        <v>0</v>
      </c>
      <c r="X101" s="314">
        <f t="shared" si="5"/>
        <v>11942640.91</v>
      </c>
      <c r="Y101" s="326">
        <f t="shared" si="5"/>
        <v>0</v>
      </c>
      <c r="Z101" s="314">
        <f t="shared" si="5"/>
        <v>0</v>
      </c>
      <c r="AA101" s="326">
        <f t="shared" si="5"/>
        <v>35629.18</v>
      </c>
      <c r="AB101" s="314">
        <f t="shared" si="5"/>
        <v>46389.83</v>
      </c>
      <c r="AC101" s="326">
        <f t="shared" si="5"/>
        <v>0</v>
      </c>
      <c r="AD101" s="314">
        <f t="shared" si="5"/>
        <v>368.24</v>
      </c>
      <c r="AE101" s="326">
        <f t="shared" si="5"/>
        <v>65325.71</v>
      </c>
      <c r="AF101" s="314">
        <f t="shared" si="5"/>
        <v>0</v>
      </c>
      <c r="AG101" s="326">
        <f t="shared" si="5"/>
        <v>154296.51</v>
      </c>
      <c r="AH101" s="314">
        <f t="shared" si="5"/>
        <v>0</v>
      </c>
      <c r="AI101" s="326">
        <f t="shared" si="5"/>
        <v>125188</v>
      </c>
      <c r="AJ101" s="342">
        <f t="shared" si="5"/>
        <v>1398595.27</v>
      </c>
    </row>
    <row r="102" spans="1:36" s="17" customFormat="1" x14ac:dyDescent="0.2">
      <c r="A102" s="2"/>
      <c r="B102" s="96"/>
      <c r="C102" s="61"/>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303"/>
    </row>
    <row r="103" spans="1:36" s="17" customFormat="1" ht="25.5" x14ac:dyDescent="0.2">
      <c r="A103" s="2" t="s">
        <v>204</v>
      </c>
      <c r="B103" s="46" t="s">
        <v>145</v>
      </c>
      <c r="C103" s="61"/>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303"/>
    </row>
    <row r="104" spans="1:36" s="17" customFormat="1" x14ac:dyDescent="0.2">
      <c r="A104" s="2"/>
      <c r="B104" s="96"/>
      <c r="C104" s="64"/>
      <c r="D104" s="10"/>
      <c r="E104" s="10"/>
      <c r="F104" s="10"/>
      <c r="G104" s="10"/>
      <c r="H104" s="10"/>
      <c r="I104" s="10"/>
      <c r="J104" s="10"/>
      <c r="K104" s="10"/>
      <c r="L104" s="10"/>
      <c r="M104" s="10"/>
      <c r="N104" s="10"/>
      <c r="O104" s="10"/>
      <c r="P104" s="10"/>
      <c r="Q104" s="10"/>
      <c r="R104" s="10"/>
      <c r="S104" s="10"/>
      <c r="T104" s="10"/>
      <c r="U104" s="10"/>
      <c r="V104" s="10"/>
      <c r="W104" s="10"/>
      <c r="X104" s="10"/>
      <c r="Y104" s="10"/>
      <c r="Z104" s="10"/>
      <c r="AA104" s="10"/>
      <c r="AB104" s="10"/>
      <c r="AC104" s="10"/>
      <c r="AD104" s="10"/>
      <c r="AE104" s="10"/>
      <c r="AF104" s="10"/>
      <c r="AG104" s="10"/>
      <c r="AH104" s="10"/>
      <c r="AI104" s="10"/>
      <c r="AJ104" s="301"/>
    </row>
    <row r="105" spans="1:36" x14ac:dyDescent="0.2">
      <c r="A105" s="2" t="s">
        <v>109</v>
      </c>
      <c r="B105" s="87" t="s">
        <v>48</v>
      </c>
      <c r="C105" s="79" t="s">
        <v>35</v>
      </c>
      <c r="D105" s="312"/>
      <c r="E105" s="9"/>
      <c r="F105" s="312"/>
      <c r="G105" s="9"/>
      <c r="H105" s="312"/>
      <c r="I105" s="9"/>
      <c r="J105" s="312"/>
      <c r="K105" s="9"/>
      <c r="L105" s="312"/>
      <c r="M105" s="9"/>
      <c r="N105" s="312"/>
      <c r="O105" s="9"/>
      <c r="P105" s="312"/>
      <c r="Q105" s="9"/>
      <c r="R105" s="312"/>
      <c r="S105" s="9"/>
      <c r="T105" s="312"/>
      <c r="U105" s="9"/>
      <c r="V105" s="312"/>
      <c r="W105" s="9"/>
      <c r="X105" s="312"/>
      <c r="Y105" s="9"/>
      <c r="Z105" s="312"/>
      <c r="AA105" s="9"/>
      <c r="AB105" s="312"/>
      <c r="AC105" s="9"/>
      <c r="AD105" s="312"/>
      <c r="AE105" s="9"/>
      <c r="AF105" s="312"/>
      <c r="AG105" s="9"/>
      <c r="AH105" s="312"/>
      <c r="AI105" s="9"/>
      <c r="AJ105" s="343"/>
    </row>
    <row r="106" spans="1:36" x14ac:dyDescent="0.2">
      <c r="A106" s="2"/>
      <c r="B106" s="60" t="s">
        <v>615</v>
      </c>
      <c r="C106" s="52">
        <v>2528833.13</v>
      </c>
      <c r="D106" s="308">
        <v>0</v>
      </c>
      <c r="E106" s="48">
        <v>0</v>
      </c>
      <c r="F106" s="308">
        <v>0</v>
      </c>
      <c r="G106" s="48">
        <v>0</v>
      </c>
      <c r="H106" s="308">
        <v>0</v>
      </c>
      <c r="I106" s="48">
        <v>0</v>
      </c>
      <c r="J106" s="308">
        <v>0</v>
      </c>
      <c r="K106" s="48">
        <v>0</v>
      </c>
      <c r="L106" s="308">
        <v>0</v>
      </c>
      <c r="M106" s="48">
        <v>0</v>
      </c>
      <c r="N106" s="308">
        <v>0</v>
      </c>
      <c r="O106" s="48">
        <v>0</v>
      </c>
      <c r="P106" s="308">
        <v>0</v>
      </c>
      <c r="Q106" s="48">
        <v>0</v>
      </c>
      <c r="R106" s="308">
        <v>0</v>
      </c>
      <c r="S106" s="48">
        <v>0</v>
      </c>
      <c r="T106" s="308">
        <v>0</v>
      </c>
      <c r="U106" s="48">
        <v>0</v>
      </c>
      <c r="V106" s="308">
        <v>0</v>
      </c>
      <c r="W106" s="48">
        <v>2528833.13</v>
      </c>
      <c r="X106" s="308">
        <v>0</v>
      </c>
      <c r="Y106" s="48">
        <v>0</v>
      </c>
      <c r="Z106" s="308">
        <v>0</v>
      </c>
      <c r="AA106" s="48">
        <v>0</v>
      </c>
      <c r="AB106" s="308">
        <v>0</v>
      </c>
      <c r="AC106" s="48">
        <v>0</v>
      </c>
      <c r="AD106" s="308">
        <v>0</v>
      </c>
      <c r="AE106" s="48">
        <v>0</v>
      </c>
      <c r="AF106" s="308">
        <v>0</v>
      </c>
      <c r="AG106" s="48">
        <v>0</v>
      </c>
      <c r="AH106" s="308">
        <v>0</v>
      </c>
      <c r="AI106" s="48">
        <v>0</v>
      </c>
      <c r="AJ106" s="339">
        <v>0</v>
      </c>
    </row>
    <row r="107" spans="1:36" s="17" customFormat="1" ht="13.5" thickBot="1" x14ac:dyDescent="0.25">
      <c r="A107" s="2" t="s">
        <v>110</v>
      </c>
      <c r="B107" s="91" t="s">
        <v>144</v>
      </c>
      <c r="C107" s="295">
        <f>SUM(D107:CD107)</f>
        <v>2528833.13</v>
      </c>
      <c r="D107" s="315">
        <f t="shared" ref="D107:AJ107" si="6">SUM(D106:D106)</f>
        <v>0</v>
      </c>
      <c r="E107" s="327">
        <f t="shared" si="6"/>
        <v>0</v>
      </c>
      <c r="F107" s="315">
        <f t="shared" si="6"/>
        <v>0</v>
      </c>
      <c r="G107" s="327">
        <f t="shared" si="6"/>
        <v>0</v>
      </c>
      <c r="H107" s="315">
        <f t="shared" si="6"/>
        <v>0</v>
      </c>
      <c r="I107" s="327">
        <f t="shared" si="6"/>
        <v>0</v>
      </c>
      <c r="J107" s="315">
        <f t="shared" si="6"/>
        <v>0</v>
      </c>
      <c r="K107" s="327">
        <f t="shared" si="6"/>
        <v>0</v>
      </c>
      <c r="L107" s="315">
        <f t="shared" si="6"/>
        <v>0</v>
      </c>
      <c r="M107" s="327">
        <f t="shared" si="6"/>
        <v>0</v>
      </c>
      <c r="N107" s="315">
        <f t="shared" si="6"/>
        <v>0</v>
      </c>
      <c r="O107" s="327">
        <f t="shared" si="6"/>
        <v>0</v>
      </c>
      <c r="P107" s="315">
        <f t="shared" si="6"/>
        <v>0</v>
      </c>
      <c r="Q107" s="327">
        <f t="shared" si="6"/>
        <v>0</v>
      </c>
      <c r="R107" s="315">
        <f t="shared" si="6"/>
        <v>0</v>
      </c>
      <c r="S107" s="327">
        <f t="shared" si="6"/>
        <v>0</v>
      </c>
      <c r="T107" s="315">
        <f t="shared" si="6"/>
        <v>0</v>
      </c>
      <c r="U107" s="327">
        <f t="shared" si="6"/>
        <v>0</v>
      </c>
      <c r="V107" s="315">
        <f t="shared" si="6"/>
        <v>0</v>
      </c>
      <c r="W107" s="327">
        <f t="shared" si="6"/>
        <v>2528833.13</v>
      </c>
      <c r="X107" s="315">
        <f t="shared" si="6"/>
        <v>0</v>
      </c>
      <c r="Y107" s="327">
        <f t="shared" si="6"/>
        <v>0</v>
      </c>
      <c r="Z107" s="315">
        <f t="shared" si="6"/>
        <v>0</v>
      </c>
      <c r="AA107" s="327">
        <f t="shared" si="6"/>
        <v>0</v>
      </c>
      <c r="AB107" s="315">
        <f t="shared" si="6"/>
        <v>0</v>
      </c>
      <c r="AC107" s="327">
        <f t="shared" si="6"/>
        <v>0</v>
      </c>
      <c r="AD107" s="315">
        <f t="shared" si="6"/>
        <v>0</v>
      </c>
      <c r="AE107" s="327">
        <f t="shared" si="6"/>
        <v>0</v>
      </c>
      <c r="AF107" s="315">
        <f t="shared" si="6"/>
        <v>0</v>
      </c>
      <c r="AG107" s="327">
        <f t="shared" si="6"/>
        <v>0</v>
      </c>
      <c r="AH107" s="315">
        <f t="shared" si="6"/>
        <v>0</v>
      </c>
      <c r="AI107" s="327">
        <f t="shared" si="6"/>
        <v>0</v>
      </c>
      <c r="AJ107" s="344">
        <f t="shared" si="6"/>
        <v>0</v>
      </c>
    </row>
    <row r="108" spans="1:36" x14ac:dyDescent="0.2">
      <c r="A108" s="2"/>
      <c r="B108" s="44"/>
      <c r="C108" s="52"/>
      <c r="D108" s="48"/>
      <c r="E108" s="48"/>
      <c r="F108" s="48"/>
      <c r="G108" s="48"/>
      <c r="H108" s="48"/>
      <c r="I108" s="48"/>
      <c r="J108" s="48"/>
      <c r="K108" s="48"/>
      <c r="L108" s="48"/>
      <c r="M108" s="48"/>
      <c r="N108" s="48"/>
      <c r="O108" s="48"/>
      <c r="P108" s="48"/>
      <c r="Q108" s="48"/>
      <c r="R108" s="48"/>
      <c r="S108" s="48"/>
      <c r="T108" s="48"/>
      <c r="U108" s="48"/>
      <c r="V108" s="48"/>
      <c r="W108" s="48"/>
      <c r="X108" s="48"/>
      <c r="Y108" s="48"/>
      <c r="Z108" s="48"/>
      <c r="AA108" s="48"/>
      <c r="AB108" s="48"/>
      <c r="AC108" s="48"/>
      <c r="AD108" s="48"/>
      <c r="AE108" s="48"/>
      <c r="AF108" s="48"/>
      <c r="AG108" s="48"/>
      <c r="AH108" s="48"/>
      <c r="AI108" s="48"/>
      <c r="AJ108" s="48"/>
    </row>
    <row r="109" spans="1:36" ht="13.5" thickBot="1" x14ac:dyDescent="0.25">
      <c r="A109" s="45"/>
      <c r="B109" s="122" t="s">
        <v>168</v>
      </c>
      <c r="C109" s="62"/>
      <c r="D109" s="10"/>
      <c r="E109" s="10"/>
      <c r="F109" s="10"/>
      <c r="G109" s="10"/>
      <c r="H109" s="10"/>
      <c r="I109" s="10"/>
      <c r="J109" s="10"/>
      <c r="K109" s="10"/>
      <c r="L109" s="10"/>
      <c r="M109" s="10"/>
      <c r="N109" s="10"/>
      <c r="O109" s="10"/>
      <c r="P109" s="10"/>
      <c r="Q109" s="10"/>
      <c r="R109" s="10"/>
      <c r="S109" s="10"/>
      <c r="T109" s="10"/>
      <c r="U109" s="10"/>
      <c r="V109" s="10"/>
      <c r="W109" s="10"/>
      <c r="X109" s="10"/>
      <c r="Y109" s="10"/>
      <c r="Z109" s="10"/>
      <c r="AA109" s="10"/>
      <c r="AB109" s="10"/>
      <c r="AC109" s="10"/>
      <c r="AD109" s="10"/>
      <c r="AE109" s="10"/>
      <c r="AF109" s="10"/>
      <c r="AG109" s="10"/>
      <c r="AH109" s="10"/>
      <c r="AI109" s="10"/>
      <c r="AJ109" s="10"/>
    </row>
    <row r="110" spans="1:36" s="17" customFormat="1" x14ac:dyDescent="0.2">
      <c r="A110" s="45"/>
      <c r="B110" s="88" t="s">
        <v>83</v>
      </c>
      <c r="C110" s="384" t="s">
        <v>35</v>
      </c>
      <c r="D110" s="385" t="s">
        <v>159</v>
      </c>
      <c r="E110" s="386" t="s">
        <v>160</v>
      </c>
      <c r="F110" s="385" t="s">
        <v>161</v>
      </c>
      <c r="G110" s="386" t="s">
        <v>162</v>
      </c>
      <c r="H110" s="385" t="s">
        <v>621</v>
      </c>
      <c r="I110" s="386" t="s">
        <v>622</v>
      </c>
      <c r="J110" s="385" t="s">
        <v>623</v>
      </c>
      <c r="K110" s="386" t="s">
        <v>624</v>
      </c>
      <c r="L110" s="385" t="s">
        <v>625</v>
      </c>
      <c r="M110" s="386" t="s">
        <v>626</v>
      </c>
      <c r="N110" s="385" t="s">
        <v>627</v>
      </c>
      <c r="O110" s="386" t="s">
        <v>628</v>
      </c>
      <c r="P110" s="385" t="s">
        <v>629</v>
      </c>
      <c r="Q110" s="386" t="s">
        <v>631</v>
      </c>
      <c r="R110" s="385" t="s">
        <v>630</v>
      </c>
      <c r="S110" s="386" t="s">
        <v>632</v>
      </c>
      <c r="T110" s="385" t="s">
        <v>633</v>
      </c>
      <c r="U110" s="386" t="s">
        <v>634</v>
      </c>
      <c r="V110" s="385" t="s">
        <v>635</v>
      </c>
      <c r="W110" s="386" t="s">
        <v>636</v>
      </c>
      <c r="X110" s="385" t="s">
        <v>637</v>
      </c>
      <c r="Y110" s="386" t="s">
        <v>638</v>
      </c>
      <c r="Z110" s="385" t="s">
        <v>639</v>
      </c>
      <c r="AA110" s="386" t="s">
        <v>640</v>
      </c>
      <c r="AB110" s="385" t="s">
        <v>641</v>
      </c>
      <c r="AC110" s="386" t="s">
        <v>642</v>
      </c>
      <c r="AD110" s="385" t="s">
        <v>643</v>
      </c>
      <c r="AE110" s="386" t="s">
        <v>644</v>
      </c>
      <c r="AF110" s="385" t="s">
        <v>645</v>
      </c>
      <c r="AG110" s="386" t="s">
        <v>646</v>
      </c>
      <c r="AH110" s="385" t="s">
        <v>647</v>
      </c>
      <c r="AI110" s="386" t="s">
        <v>648</v>
      </c>
      <c r="AJ110" s="387" t="s">
        <v>649</v>
      </c>
    </row>
    <row r="111" spans="1:36" ht="38.25" x14ac:dyDescent="0.2">
      <c r="A111" s="45" t="s">
        <v>111</v>
      </c>
      <c r="B111" s="53" t="s">
        <v>139</v>
      </c>
      <c r="C111" s="63"/>
      <c r="D111" s="371" t="s">
        <v>479</v>
      </c>
      <c r="E111" s="372" t="s">
        <v>1145</v>
      </c>
      <c r="F111" s="371" t="s">
        <v>575</v>
      </c>
      <c r="G111" s="372" t="s">
        <v>574</v>
      </c>
      <c r="H111" s="371" t="s">
        <v>619</v>
      </c>
      <c r="I111" s="372" t="s">
        <v>556</v>
      </c>
      <c r="J111" s="371" t="s">
        <v>495</v>
      </c>
      <c r="K111" s="372" t="s">
        <v>822</v>
      </c>
      <c r="L111" s="371" t="s">
        <v>496</v>
      </c>
      <c r="M111" s="372" t="s">
        <v>577</v>
      </c>
      <c r="N111" s="371" t="s">
        <v>481</v>
      </c>
      <c r="O111" s="372" t="s">
        <v>528</v>
      </c>
      <c r="P111" s="371" t="s">
        <v>557</v>
      </c>
      <c r="Q111" s="372" t="s">
        <v>558</v>
      </c>
      <c r="R111" s="371" t="s">
        <v>530</v>
      </c>
      <c r="S111" s="372" t="s">
        <v>483</v>
      </c>
      <c r="T111" s="371" t="s">
        <v>531</v>
      </c>
      <c r="U111" s="372" t="s">
        <v>484</v>
      </c>
      <c r="V111" s="371" t="s">
        <v>488</v>
      </c>
      <c r="W111" s="372" t="s">
        <v>482</v>
      </c>
      <c r="X111" s="371" t="s">
        <v>485</v>
      </c>
      <c r="Y111" s="372" t="s">
        <v>559</v>
      </c>
      <c r="Z111" s="371" t="s">
        <v>560</v>
      </c>
      <c r="AA111" s="372" t="s">
        <v>554</v>
      </c>
      <c r="AB111" s="371" t="s">
        <v>486</v>
      </c>
      <c r="AC111" s="372" t="s">
        <v>487</v>
      </c>
      <c r="AD111" s="371" t="s">
        <v>490</v>
      </c>
      <c r="AE111" s="372" t="s">
        <v>1146</v>
      </c>
      <c r="AF111" s="371" t="s">
        <v>491</v>
      </c>
      <c r="AG111" s="372" t="s">
        <v>492</v>
      </c>
      <c r="AH111" s="371" t="s">
        <v>493</v>
      </c>
      <c r="AI111" s="372" t="s">
        <v>494</v>
      </c>
      <c r="AJ111" s="373" t="s">
        <v>480</v>
      </c>
    </row>
    <row r="112" spans="1:36" x14ac:dyDescent="0.2">
      <c r="A112" s="2" t="s">
        <v>112</v>
      </c>
      <c r="B112" s="46" t="s">
        <v>30</v>
      </c>
      <c r="C112" s="63"/>
      <c r="D112" s="379" t="str">
        <f t="shared" ref="D112:AJ112" si="7">D10</f>
        <v>Recurring</v>
      </c>
      <c r="E112" s="380" t="str">
        <f t="shared" si="7"/>
        <v>Recurring</v>
      </c>
      <c r="F112" s="379" t="str">
        <f t="shared" si="7"/>
        <v>One-Time</v>
      </c>
      <c r="G112" s="380" t="str">
        <f t="shared" si="7"/>
        <v>One-Time</v>
      </c>
      <c r="H112" s="379" t="str">
        <f t="shared" si="7"/>
        <v>One-Time</v>
      </c>
      <c r="I112" s="380" t="str">
        <f t="shared" si="7"/>
        <v>Recurring</v>
      </c>
      <c r="J112" s="379" t="str">
        <f t="shared" si="7"/>
        <v>One-Time</v>
      </c>
      <c r="K112" s="380" t="str">
        <f t="shared" si="7"/>
        <v>One-Time</v>
      </c>
      <c r="L112" s="379" t="str">
        <f t="shared" si="7"/>
        <v>One-Time</v>
      </c>
      <c r="M112" s="380" t="str">
        <f t="shared" si="7"/>
        <v>Recurring</v>
      </c>
      <c r="N112" s="379" t="str">
        <f t="shared" si="7"/>
        <v>One-Time</v>
      </c>
      <c r="O112" s="380" t="str">
        <f t="shared" si="7"/>
        <v>Recurring</v>
      </c>
      <c r="P112" s="379" t="str">
        <f t="shared" si="7"/>
        <v>Recurring</v>
      </c>
      <c r="Q112" s="380" t="str">
        <f t="shared" si="7"/>
        <v>Recurring</v>
      </c>
      <c r="R112" s="379" t="str">
        <f t="shared" si="7"/>
        <v>Recurring</v>
      </c>
      <c r="S112" s="380" t="str">
        <f t="shared" si="7"/>
        <v>Recurring</v>
      </c>
      <c r="T112" s="379" t="str">
        <f t="shared" si="7"/>
        <v>Recurring</v>
      </c>
      <c r="U112" s="380" t="str">
        <f t="shared" si="7"/>
        <v>Recurring</v>
      </c>
      <c r="V112" s="379" t="str">
        <f t="shared" si="7"/>
        <v>Recurring</v>
      </c>
      <c r="W112" s="380" t="str">
        <f t="shared" si="7"/>
        <v>Recurring</v>
      </c>
      <c r="X112" s="379" t="str">
        <f t="shared" si="7"/>
        <v>Recurring</v>
      </c>
      <c r="Y112" s="380" t="str">
        <f t="shared" si="7"/>
        <v>Recurring</v>
      </c>
      <c r="Z112" s="379" t="str">
        <f t="shared" si="7"/>
        <v>Recurring</v>
      </c>
      <c r="AA112" s="380" t="str">
        <f t="shared" si="7"/>
        <v>Recurring</v>
      </c>
      <c r="AB112" s="379" t="str">
        <f t="shared" si="7"/>
        <v>Recurring</v>
      </c>
      <c r="AC112" s="380" t="str">
        <f t="shared" si="7"/>
        <v>Recurring</v>
      </c>
      <c r="AD112" s="379" t="str">
        <f t="shared" si="7"/>
        <v>Recurring</v>
      </c>
      <c r="AE112" s="380" t="str">
        <f t="shared" si="7"/>
        <v>Recurring</v>
      </c>
      <c r="AF112" s="379" t="str">
        <f t="shared" si="7"/>
        <v>Recurring</v>
      </c>
      <c r="AG112" s="380" t="str">
        <f t="shared" si="7"/>
        <v>Recurring</v>
      </c>
      <c r="AH112" s="379" t="str">
        <f t="shared" si="7"/>
        <v>Recurring</v>
      </c>
      <c r="AI112" s="380" t="str">
        <f t="shared" si="7"/>
        <v>Recurring</v>
      </c>
      <c r="AJ112" s="381" t="str">
        <f t="shared" si="7"/>
        <v>Recurring</v>
      </c>
    </row>
    <row r="113" spans="1:36" x14ac:dyDescent="0.2">
      <c r="A113" s="2" t="s">
        <v>113</v>
      </c>
      <c r="B113" s="46" t="s">
        <v>49</v>
      </c>
      <c r="C113" s="63"/>
      <c r="D113" s="379" t="str">
        <f t="shared" ref="D113:AJ113" si="8">D11</f>
        <v>State</v>
      </c>
      <c r="E113" s="380" t="str">
        <f t="shared" si="8"/>
        <v>State</v>
      </c>
      <c r="F113" s="379" t="str">
        <f t="shared" si="8"/>
        <v>State</v>
      </c>
      <c r="G113" s="380" t="str">
        <f t="shared" si="8"/>
        <v>State</v>
      </c>
      <c r="H113" s="379" t="str">
        <f t="shared" si="8"/>
        <v>State</v>
      </c>
      <c r="I113" s="380" t="str">
        <f t="shared" si="8"/>
        <v>Other</v>
      </c>
      <c r="J113" s="379" t="str">
        <f t="shared" si="8"/>
        <v>Other</v>
      </c>
      <c r="K113" s="380" t="str">
        <f t="shared" si="8"/>
        <v>Other</v>
      </c>
      <c r="L113" s="379" t="str">
        <f t="shared" si="8"/>
        <v>Other</v>
      </c>
      <c r="M113" s="380" t="str">
        <f t="shared" si="8"/>
        <v>Other</v>
      </c>
      <c r="N113" s="379" t="str">
        <f t="shared" si="8"/>
        <v>Federal</v>
      </c>
      <c r="O113" s="380" t="str">
        <f t="shared" si="8"/>
        <v>Other</v>
      </c>
      <c r="P113" s="379" t="str">
        <f t="shared" si="8"/>
        <v>Other</v>
      </c>
      <c r="Q113" s="380" t="str">
        <f t="shared" si="8"/>
        <v>Other</v>
      </c>
      <c r="R113" s="379" t="str">
        <f t="shared" si="8"/>
        <v>Other</v>
      </c>
      <c r="S113" s="380" t="str">
        <f t="shared" si="8"/>
        <v>Other</v>
      </c>
      <c r="T113" s="379" t="str">
        <f t="shared" si="8"/>
        <v>Other</v>
      </c>
      <c r="U113" s="380" t="str">
        <f t="shared" si="8"/>
        <v>Other</v>
      </c>
      <c r="V113" s="379" t="str">
        <f t="shared" si="8"/>
        <v>Other</v>
      </c>
      <c r="W113" s="380" t="str">
        <f t="shared" si="8"/>
        <v>Other</v>
      </c>
      <c r="X113" s="379" t="str">
        <f t="shared" si="8"/>
        <v>Other</v>
      </c>
      <c r="Y113" s="380" t="str">
        <f t="shared" si="8"/>
        <v>Other</v>
      </c>
      <c r="Z113" s="379" t="str">
        <f t="shared" si="8"/>
        <v>Other</v>
      </c>
      <c r="AA113" s="380" t="str">
        <f t="shared" si="8"/>
        <v>Other</v>
      </c>
      <c r="AB113" s="379" t="str">
        <f t="shared" si="8"/>
        <v>Other</v>
      </c>
      <c r="AC113" s="380" t="str">
        <f t="shared" si="8"/>
        <v>Other</v>
      </c>
      <c r="AD113" s="379" t="str">
        <f t="shared" si="8"/>
        <v>Other</v>
      </c>
      <c r="AE113" s="380" t="str">
        <f t="shared" si="8"/>
        <v>Other</v>
      </c>
      <c r="AF113" s="379" t="str">
        <f t="shared" si="8"/>
        <v>Other</v>
      </c>
      <c r="AG113" s="380" t="str">
        <f t="shared" si="8"/>
        <v>Other</v>
      </c>
      <c r="AH113" s="379" t="str">
        <f t="shared" si="8"/>
        <v>Other</v>
      </c>
      <c r="AI113" s="380" t="str">
        <f t="shared" si="8"/>
        <v>Other</v>
      </c>
      <c r="AJ113" s="381" t="str">
        <f t="shared" si="8"/>
        <v>Federal</v>
      </c>
    </row>
    <row r="114" spans="1:36" ht="409.5" x14ac:dyDescent="0.2">
      <c r="A114" s="45" t="s">
        <v>114</v>
      </c>
      <c r="B114" s="46" t="s">
        <v>44</v>
      </c>
      <c r="C114" s="63"/>
      <c r="D114" s="374" t="s">
        <v>691</v>
      </c>
      <c r="E114" s="16" t="s">
        <v>690</v>
      </c>
      <c r="F114" s="374" t="s">
        <v>1152</v>
      </c>
      <c r="G114" s="16" t="s">
        <v>664</v>
      </c>
      <c r="H114" s="374" t="s">
        <v>665</v>
      </c>
      <c r="I114" s="16">
        <f>I32</f>
        <v>0</v>
      </c>
      <c r="J114" s="374" t="s">
        <v>717</v>
      </c>
      <c r="K114" s="16" t="s">
        <v>718</v>
      </c>
      <c r="L114" s="374" t="s">
        <v>719</v>
      </c>
      <c r="M114" s="16" t="s">
        <v>660</v>
      </c>
      <c r="N114" s="374" t="str">
        <f>N32</f>
        <v>Hamilton Brach Paving</v>
      </c>
      <c r="O114" s="16" t="s">
        <v>698</v>
      </c>
      <c r="P114" s="374" t="s">
        <v>699</v>
      </c>
      <c r="Q114" s="16" t="s">
        <v>700</v>
      </c>
      <c r="R114" s="374" t="s">
        <v>701</v>
      </c>
      <c r="S114" s="16" t="s">
        <v>702</v>
      </c>
      <c r="T114" s="374" t="s">
        <v>703</v>
      </c>
      <c r="U114" s="16" t="s">
        <v>702</v>
      </c>
      <c r="V114" s="374" t="s">
        <v>702</v>
      </c>
      <c r="W114" s="16"/>
      <c r="X114" s="374" t="s">
        <v>704</v>
      </c>
      <c r="Y114" s="16" t="s">
        <v>702</v>
      </c>
      <c r="Z114" s="374" t="s">
        <v>703</v>
      </c>
      <c r="AA114" s="16" t="s">
        <v>705</v>
      </c>
      <c r="AB114" s="374" t="s">
        <v>721</v>
      </c>
      <c r="AC114" s="16" t="s">
        <v>700</v>
      </c>
      <c r="AD114" s="374" t="s">
        <v>700</v>
      </c>
      <c r="AE114" s="16" t="s">
        <v>706</v>
      </c>
      <c r="AF114" s="374" t="s">
        <v>700</v>
      </c>
      <c r="AG114" s="16" t="s">
        <v>702</v>
      </c>
      <c r="AH114" s="374" t="s">
        <v>722</v>
      </c>
      <c r="AI114" s="16" t="s">
        <v>707</v>
      </c>
      <c r="AJ114" s="375" t="s">
        <v>708</v>
      </c>
    </row>
    <row r="115" spans="1:36" x14ac:dyDescent="0.2">
      <c r="A115" s="2" t="s">
        <v>115</v>
      </c>
      <c r="B115" s="46" t="str">
        <f t="shared" ref="B115:AJ115" si="9">B40</f>
        <v xml:space="preserve">Total allowed to spend by END of 2016-17  </v>
      </c>
      <c r="C115" s="51">
        <f t="shared" si="9"/>
        <v>195973880.37</v>
      </c>
      <c r="D115" s="307">
        <f t="shared" si="9"/>
        <v>32116151.210000001</v>
      </c>
      <c r="E115" s="47">
        <f t="shared" si="9"/>
        <v>16475000</v>
      </c>
      <c r="F115" s="307">
        <f t="shared" si="9"/>
        <v>37900000</v>
      </c>
      <c r="G115" s="47">
        <f t="shared" si="9"/>
        <v>11850000</v>
      </c>
      <c r="H115" s="307">
        <f t="shared" si="9"/>
        <v>6645000</v>
      </c>
      <c r="I115" s="47">
        <f t="shared" si="9"/>
        <v>0</v>
      </c>
      <c r="J115" s="307">
        <f t="shared" si="9"/>
        <v>13282164.200000001</v>
      </c>
      <c r="K115" s="47">
        <f t="shared" si="9"/>
        <v>7347787.3499999996</v>
      </c>
      <c r="L115" s="307">
        <f t="shared" si="9"/>
        <v>15023351.16</v>
      </c>
      <c r="M115" s="47">
        <f t="shared" si="9"/>
        <v>1693905</v>
      </c>
      <c r="N115" s="307">
        <f t="shared" si="9"/>
        <v>19306.450000000012</v>
      </c>
      <c r="O115" s="47">
        <f t="shared" si="9"/>
        <v>26911121</v>
      </c>
      <c r="P115" s="307">
        <f t="shared" si="9"/>
        <v>3409045</v>
      </c>
      <c r="Q115" s="47">
        <f t="shared" si="9"/>
        <v>0</v>
      </c>
      <c r="R115" s="307">
        <f t="shared" si="9"/>
        <v>30000</v>
      </c>
      <c r="S115" s="47">
        <f t="shared" si="9"/>
        <v>0</v>
      </c>
      <c r="T115" s="307">
        <f t="shared" si="9"/>
        <v>1831000</v>
      </c>
      <c r="U115" s="47">
        <f t="shared" si="9"/>
        <v>0</v>
      </c>
      <c r="V115" s="307">
        <f t="shared" si="9"/>
        <v>0</v>
      </c>
      <c r="W115" s="47">
        <f t="shared" si="9"/>
        <v>0</v>
      </c>
      <c r="X115" s="307">
        <f t="shared" si="9"/>
        <v>13862939</v>
      </c>
      <c r="Y115" s="47">
        <f t="shared" si="9"/>
        <v>2350000</v>
      </c>
      <c r="Z115" s="307">
        <f t="shared" si="9"/>
        <v>0</v>
      </c>
      <c r="AA115" s="47">
        <f t="shared" si="9"/>
        <v>75000</v>
      </c>
      <c r="AB115" s="307">
        <f t="shared" si="9"/>
        <v>40000</v>
      </c>
      <c r="AC115" s="47">
        <f t="shared" si="9"/>
        <v>50000</v>
      </c>
      <c r="AD115" s="307">
        <f t="shared" si="9"/>
        <v>0</v>
      </c>
      <c r="AE115" s="47">
        <f t="shared" si="9"/>
        <v>1852000</v>
      </c>
      <c r="AF115" s="307">
        <f t="shared" si="9"/>
        <v>5000</v>
      </c>
      <c r="AG115" s="47">
        <f t="shared" si="9"/>
        <v>0</v>
      </c>
      <c r="AH115" s="307">
        <f t="shared" si="9"/>
        <v>0</v>
      </c>
      <c r="AI115" s="47">
        <f t="shared" si="9"/>
        <v>700000</v>
      </c>
      <c r="AJ115" s="334">
        <f t="shared" si="9"/>
        <v>2505110</v>
      </c>
    </row>
    <row r="116" spans="1:36" x14ac:dyDescent="0.2">
      <c r="A116" s="2" t="s">
        <v>116</v>
      </c>
      <c r="B116" s="46" t="s">
        <v>47</v>
      </c>
      <c r="C116" s="51">
        <f t="shared" ref="C116:AJ116" si="10">C101</f>
        <v>132004909.38</v>
      </c>
      <c r="D116" s="307">
        <f t="shared" si="10"/>
        <v>25622285.440000001</v>
      </c>
      <c r="E116" s="47">
        <f t="shared" si="10"/>
        <v>16475000</v>
      </c>
      <c r="F116" s="307">
        <f t="shared" si="10"/>
        <v>16005250.34</v>
      </c>
      <c r="G116" s="47">
        <f t="shared" si="10"/>
        <v>10075000</v>
      </c>
      <c r="H116" s="307">
        <f t="shared" si="10"/>
        <v>6005759</v>
      </c>
      <c r="I116" s="47">
        <f t="shared" si="10"/>
        <v>0</v>
      </c>
      <c r="J116" s="307">
        <f t="shared" si="10"/>
        <v>220340.72</v>
      </c>
      <c r="K116" s="47">
        <f t="shared" si="10"/>
        <v>609934</v>
      </c>
      <c r="L116" s="307">
        <f t="shared" si="10"/>
        <v>7215727.4700000007</v>
      </c>
      <c r="M116" s="47">
        <f t="shared" si="10"/>
        <v>1685529.35</v>
      </c>
      <c r="N116" s="307">
        <f t="shared" si="10"/>
        <v>19306.45</v>
      </c>
      <c r="O116" s="47">
        <f t="shared" si="10"/>
        <v>27786562.919999998</v>
      </c>
      <c r="P116" s="307">
        <f t="shared" si="10"/>
        <v>3498814.85</v>
      </c>
      <c r="Q116" s="47">
        <f t="shared" si="10"/>
        <v>2117229</v>
      </c>
      <c r="R116" s="307">
        <f t="shared" si="10"/>
        <v>0</v>
      </c>
      <c r="S116" s="47">
        <f t="shared" si="10"/>
        <v>0</v>
      </c>
      <c r="T116" s="307">
        <f t="shared" si="10"/>
        <v>850002.62</v>
      </c>
      <c r="U116" s="47">
        <f t="shared" si="10"/>
        <v>7336.4</v>
      </c>
      <c r="V116" s="307">
        <f t="shared" si="10"/>
        <v>42397.17</v>
      </c>
      <c r="W116" s="47">
        <f t="shared" si="10"/>
        <v>0</v>
      </c>
      <c r="X116" s="307">
        <f t="shared" si="10"/>
        <v>11942640.91</v>
      </c>
      <c r="Y116" s="47">
        <f t="shared" si="10"/>
        <v>0</v>
      </c>
      <c r="Z116" s="307">
        <f t="shared" si="10"/>
        <v>0</v>
      </c>
      <c r="AA116" s="47">
        <f t="shared" si="10"/>
        <v>35629.18</v>
      </c>
      <c r="AB116" s="307">
        <f t="shared" si="10"/>
        <v>46389.83</v>
      </c>
      <c r="AC116" s="47">
        <f t="shared" si="10"/>
        <v>0</v>
      </c>
      <c r="AD116" s="307">
        <f t="shared" si="10"/>
        <v>368.24</v>
      </c>
      <c r="AE116" s="47">
        <f t="shared" si="10"/>
        <v>65325.71</v>
      </c>
      <c r="AF116" s="307">
        <f t="shared" si="10"/>
        <v>0</v>
      </c>
      <c r="AG116" s="47">
        <f t="shared" si="10"/>
        <v>154296.51</v>
      </c>
      <c r="AH116" s="307">
        <f t="shared" si="10"/>
        <v>0</v>
      </c>
      <c r="AI116" s="47">
        <f t="shared" si="10"/>
        <v>125188</v>
      </c>
      <c r="AJ116" s="334">
        <f t="shared" si="10"/>
        <v>1398595.27</v>
      </c>
    </row>
    <row r="117" spans="1:36" s="3" customFormat="1" x14ac:dyDescent="0.2">
      <c r="A117" s="2" t="s">
        <v>117</v>
      </c>
      <c r="B117" s="46" t="s">
        <v>146</v>
      </c>
      <c r="C117" s="92">
        <f t="shared" ref="C117:AJ117" si="11">C107</f>
        <v>2528833.13</v>
      </c>
      <c r="D117" s="310">
        <f t="shared" si="11"/>
        <v>0</v>
      </c>
      <c r="E117" s="49">
        <f t="shared" si="11"/>
        <v>0</v>
      </c>
      <c r="F117" s="310">
        <f t="shared" si="11"/>
        <v>0</v>
      </c>
      <c r="G117" s="49">
        <f t="shared" si="11"/>
        <v>0</v>
      </c>
      <c r="H117" s="310">
        <f t="shared" si="11"/>
        <v>0</v>
      </c>
      <c r="I117" s="49">
        <f t="shared" si="11"/>
        <v>0</v>
      </c>
      <c r="J117" s="310">
        <f t="shared" si="11"/>
        <v>0</v>
      </c>
      <c r="K117" s="49">
        <f t="shared" si="11"/>
        <v>0</v>
      </c>
      <c r="L117" s="310">
        <f t="shared" si="11"/>
        <v>0</v>
      </c>
      <c r="M117" s="49">
        <f t="shared" si="11"/>
        <v>0</v>
      </c>
      <c r="N117" s="310">
        <f t="shared" si="11"/>
        <v>0</v>
      </c>
      <c r="O117" s="49">
        <f t="shared" si="11"/>
        <v>0</v>
      </c>
      <c r="P117" s="310">
        <f t="shared" si="11"/>
        <v>0</v>
      </c>
      <c r="Q117" s="49">
        <f t="shared" si="11"/>
        <v>0</v>
      </c>
      <c r="R117" s="310">
        <f t="shared" si="11"/>
        <v>0</v>
      </c>
      <c r="S117" s="49">
        <f t="shared" si="11"/>
        <v>0</v>
      </c>
      <c r="T117" s="310">
        <f t="shared" si="11"/>
        <v>0</v>
      </c>
      <c r="U117" s="49">
        <f t="shared" si="11"/>
        <v>0</v>
      </c>
      <c r="V117" s="310">
        <f t="shared" si="11"/>
        <v>0</v>
      </c>
      <c r="W117" s="49">
        <f t="shared" si="11"/>
        <v>2528833.13</v>
      </c>
      <c r="X117" s="310">
        <f t="shared" si="11"/>
        <v>0</v>
      </c>
      <c r="Y117" s="49">
        <f t="shared" si="11"/>
        <v>0</v>
      </c>
      <c r="Z117" s="310">
        <f t="shared" si="11"/>
        <v>0</v>
      </c>
      <c r="AA117" s="49">
        <f t="shared" si="11"/>
        <v>0</v>
      </c>
      <c r="AB117" s="310">
        <f t="shared" si="11"/>
        <v>0</v>
      </c>
      <c r="AC117" s="49">
        <f t="shared" si="11"/>
        <v>0</v>
      </c>
      <c r="AD117" s="310">
        <f t="shared" si="11"/>
        <v>0</v>
      </c>
      <c r="AE117" s="49">
        <f t="shared" si="11"/>
        <v>0</v>
      </c>
      <c r="AF117" s="310">
        <f t="shared" si="11"/>
        <v>0</v>
      </c>
      <c r="AG117" s="49">
        <f t="shared" si="11"/>
        <v>0</v>
      </c>
      <c r="AH117" s="310">
        <f t="shared" si="11"/>
        <v>0</v>
      </c>
      <c r="AI117" s="49">
        <f t="shared" si="11"/>
        <v>0</v>
      </c>
      <c r="AJ117" s="337">
        <f t="shared" si="11"/>
        <v>0</v>
      </c>
    </row>
    <row r="118" spans="1:36" s="17" customFormat="1" ht="13.5" thickBot="1" x14ac:dyDescent="0.25">
      <c r="A118" s="2" t="s">
        <v>118</v>
      </c>
      <c r="B118" s="38" t="s">
        <v>156</v>
      </c>
      <c r="C118" s="327">
        <f>SUM(D118:CD118)</f>
        <v>61440137.859999992</v>
      </c>
      <c r="D118" s="315">
        <f t="shared" ref="D118:AJ118" si="12">D115-D116-D117</f>
        <v>6493865.7699999996</v>
      </c>
      <c r="E118" s="327">
        <f t="shared" si="12"/>
        <v>0</v>
      </c>
      <c r="F118" s="315">
        <f t="shared" si="12"/>
        <v>21894749.66</v>
      </c>
      <c r="G118" s="327">
        <f t="shared" si="12"/>
        <v>1775000</v>
      </c>
      <c r="H118" s="315">
        <f t="shared" si="12"/>
        <v>639241</v>
      </c>
      <c r="I118" s="327">
        <f t="shared" si="12"/>
        <v>0</v>
      </c>
      <c r="J118" s="315">
        <f t="shared" si="12"/>
        <v>13061823.48</v>
      </c>
      <c r="K118" s="327">
        <f t="shared" si="12"/>
        <v>6737853.3499999996</v>
      </c>
      <c r="L118" s="315">
        <f t="shared" si="12"/>
        <v>7807623.6899999995</v>
      </c>
      <c r="M118" s="327">
        <f t="shared" si="12"/>
        <v>8375.6499999999069</v>
      </c>
      <c r="N118" s="315">
        <f t="shared" si="12"/>
        <v>1.0913936421275139E-11</v>
      </c>
      <c r="O118" s="327">
        <f t="shared" si="12"/>
        <v>-875441.91999999806</v>
      </c>
      <c r="P118" s="315">
        <f t="shared" si="12"/>
        <v>-89769.850000000093</v>
      </c>
      <c r="Q118" s="327">
        <f t="shared" si="12"/>
        <v>-2117229</v>
      </c>
      <c r="R118" s="315">
        <f t="shared" si="12"/>
        <v>30000</v>
      </c>
      <c r="S118" s="327">
        <f t="shared" si="12"/>
        <v>0</v>
      </c>
      <c r="T118" s="315">
        <f t="shared" si="12"/>
        <v>980997.38</v>
      </c>
      <c r="U118" s="327">
        <f t="shared" si="12"/>
        <v>-7336.4</v>
      </c>
      <c r="V118" s="315">
        <f t="shared" si="12"/>
        <v>-42397.17</v>
      </c>
      <c r="W118" s="327">
        <f t="shared" si="12"/>
        <v>-2528833.13</v>
      </c>
      <c r="X118" s="315">
        <f t="shared" si="12"/>
        <v>1920298.0899999999</v>
      </c>
      <c r="Y118" s="327">
        <f t="shared" si="12"/>
        <v>2350000</v>
      </c>
      <c r="Z118" s="315">
        <f t="shared" si="12"/>
        <v>0</v>
      </c>
      <c r="AA118" s="327">
        <f t="shared" si="12"/>
        <v>39370.82</v>
      </c>
      <c r="AB118" s="315">
        <f t="shared" si="12"/>
        <v>-6389.8300000000017</v>
      </c>
      <c r="AC118" s="327">
        <f t="shared" si="12"/>
        <v>50000</v>
      </c>
      <c r="AD118" s="315">
        <f t="shared" si="12"/>
        <v>-368.24</v>
      </c>
      <c r="AE118" s="327">
        <f t="shared" si="12"/>
        <v>1786674.29</v>
      </c>
      <c r="AF118" s="315">
        <f t="shared" si="12"/>
        <v>5000</v>
      </c>
      <c r="AG118" s="327">
        <f t="shared" si="12"/>
        <v>-154296.51</v>
      </c>
      <c r="AH118" s="315">
        <f t="shared" si="12"/>
        <v>0</v>
      </c>
      <c r="AI118" s="327">
        <f t="shared" si="12"/>
        <v>574812</v>
      </c>
      <c r="AJ118" s="344">
        <f t="shared" si="12"/>
        <v>1106514.73</v>
      </c>
    </row>
    <row r="119" spans="1:36" s="3" customFormat="1" x14ac:dyDescent="0.2">
      <c r="A119" s="2"/>
      <c r="B119" s="43"/>
      <c r="C119" s="62"/>
      <c r="D119" s="9"/>
      <c r="E119" s="9"/>
      <c r="F119" s="9"/>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row>
    <row r="120" spans="1:36" ht="18.75" x14ac:dyDescent="0.2">
      <c r="A120" s="59" t="s">
        <v>34</v>
      </c>
      <c r="B120" s="305" t="s">
        <v>216</v>
      </c>
      <c r="C120" s="71"/>
      <c r="D120" s="7"/>
      <c r="E120" s="7"/>
      <c r="F120" s="7"/>
      <c r="G120" s="7"/>
      <c r="H120" s="7"/>
      <c r="I120" s="7"/>
      <c r="J120" s="7"/>
      <c r="K120" s="7"/>
      <c r="L120" s="7"/>
      <c r="M120" s="7"/>
      <c r="N120" s="7"/>
      <c r="O120" s="7"/>
      <c r="P120" s="7"/>
      <c r="Q120" s="7"/>
      <c r="R120" s="7"/>
      <c r="S120" s="7"/>
      <c r="T120" s="7"/>
      <c r="U120" s="7"/>
      <c r="V120" s="7"/>
      <c r="W120" s="7"/>
      <c r="X120" s="7"/>
      <c r="Y120" s="7"/>
      <c r="Z120" s="7"/>
      <c r="AA120" s="7"/>
      <c r="AB120" s="7"/>
      <c r="AC120" s="7"/>
      <c r="AD120" s="7"/>
      <c r="AE120" s="7"/>
      <c r="AF120" s="7"/>
      <c r="AG120" s="7"/>
      <c r="AH120" s="7"/>
      <c r="AI120" s="7"/>
      <c r="AJ120" s="7"/>
    </row>
    <row r="121" spans="1:36" s="17" customFormat="1" x14ac:dyDescent="0.2">
      <c r="A121" s="59"/>
      <c r="B121" s="29"/>
      <c r="C121" s="66"/>
      <c r="D121" s="67"/>
      <c r="E121" s="67"/>
      <c r="F121" s="67"/>
      <c r="G121" s="67"/>
      <c r="H121" s="67"/>
      <c r="I121" s="67"/>
      <c r="J121" s="67"/>
      <c r="K121" s="67"/>
      <c r="L121" s="67"/>
      <c r="M121" s="67"/>
      <c r="N121" s="67"/>
      <c r="O121" s="67"/>
      <c r="P121" s="67"/>
      <c r="Q121" s="67"/>
      <c r="R121" s="67"/>
      <c r="S121" s="67"/>
      <c r="T121" s="67"/>
      <c r="U121" s="67"/>
      <c r="V121" s="67"/>
      <c r="W121" s="67"/>
      <c r="X121" s="67"/>
      <c r="Y121" s="67"/>
      <c r="Z121" s="67"/>
      <c r="AA121" s="67"/>
      <c r="AB121" s="67"/>
      <c r="AC121" s="67"/>
      <c r="AD121" s="67"/>
      <c r="AE121" s="67"/>
      <c r="AF121" s="67"/>
      <c r="AG121" s="67"/>
      <c r="AH121" s="67"/>
      <c r="AI121" s="67"/>
      <c r="AJ121" s="67"/>
    </row>
    <row r="122" spans="1:36" ht="13.5" thickBot="1" x14ac:dyDescent="0.25">
      <c r="A122" s="59"/>
      <c r="B122" s="121" t="s">
        <v>166</v>
      </c>
      <c r="C122" s="66"/>
      <c r="D122" s="67"/>
      <c r="E122" s="67"/>
      <c r="F122" s="67"/>
      <c r="G122" s="67"/>
      <c r="H122" s="67"/>
      <c r="I122" s="67"/>
      <c r="J122" s="67"/>
      <c r="K122" s="67"/>
      <c r="L122" s="67"/>
      <c r="M122" s="67"/>
      <c r="N122" s="67"/>
      <c r="O122" s="67"/>
      <c r="P122" s="67"/>
      <c r="Q122" s="67"/>
      <c r="R122" s="67"/>
      <c r="S122" s="67"/>
      <c r="T122" s="67"/>
      <c r="U122" s="67"/>
      <c r="V122" s="67"/>
      <c r="W122" s="67"/>
      <c r="X122" s="67"/>
      <c r="Y122" s="67"/>
      <c r="Z122" s="67"/>
      <c r="AA122" s="67"/>
      <c r="AB122" s="67"/>
      <c r="AC122" s="67"/>
      <c r="AD122" s="67"/>
      <c r="AE122" s="67"/>
      <c r="AF122" s="67"/>
      <c r="AG122" s="67"/>
      <c r="AH122" s="67"/>
      <c r="AI122" s="67"/>
      <c r="AJ122" s="67"/>
    </row>
    <row r="123" spans="1:36" x14ac:dyDescent="0.2">
      <c r="A123" s="45"/>
      <c r="B123" s="75" t="s">
        <v>201</v>
      </c>
      <c r="C123" s="388"/>
      <c r="D123" s="385" t="s">
        <v>159</v>
      </c>
      <c r="E123" s="386" t="s">
        <v>160</v>
      </c>
      <c r="F123" s="385" t="s">
        <v>161</v>
      </c>
      <c r="G123" s="386" t="s">
        <v>162</v>
      </c>
      <c r="H123" s="385" t="s">
        <v>621</v>
      </c>
      <c r="I123" s="386" t="s">
        <v>622</v>
      </c>
      <c r="J123" s="385" t="s">
        <v>623</v>
      </c>
      <c r="K123" s="386" t="s">
        <v>624</v>
      </c>
      <c r="L123" s="385" t="s">
        <v>625</v>
      </c>
      <c r="M123" s="386" t="s">
        <v>626</v>
      </c>
      <c r="N123" s="385" t="s">
        <v>627</v>
      </c>
      <c r="O123" s="386" t="s">
        <v>628</v>
      </c>
      <c r="P123" s="385" t="s">
        <v>629</v>
      </c>
      <c r="Q123" s="386" t="s">
        <v>631</v>
      </c>
      <c r="R123" s="385" t="s">
        <v>630</v>
      </c>
      <c r="S123" s="386" t="s">
        <v>632</v>
      </c>
      <c r="T123" s="385" t="s">
        <v>633</v>
      </c>
      <c r="U123" s="386" t="s">
        <v>634</v>
      </c>
      <c r="V123" s="385" t="s">
        <v>635</v>
      </c>
      <c r="W123" s="386" t="s">
        <v>636</v>
      </c>
      <c r="X123" s="385" t="s">
        <v>637</v>
      </c>
      <c r="Y123" s="386" t="s">
        <v>638</v>
      </c>
      <c r="Z123" s="385" t="s">
        <v>639</v>
      </c>
      <c r="AA123" s="386" t="s">
        <v>640</v>
      </c>
      <c r="AB123" s="385" t="s">
        <v>641</v>
      </c>
      <c r="AC123" s="386" t="s">
        <v>642</v>
      </c>
      <c r="AD123" s="385" t="s">
        <v>643</v>
      </c>
      <c r="AE123" s="386" t="s">
        <v>644</v>
      </c>
      <c r="AF123" s="385" t="s">
        <v>645</v>
      </c>
      <c r="AG123" s="386" t="s">
        <v>646</v>
      </c>
      <c r="AH123" s="385" t="s">
        <v>647</v>
      </c>
      <c r="AI123" s="386" t="s">
        <v>648</v>
      </c>
      <c r="AJ123" s="387" t="s">
        <v>649</v>
      </c>
    </row>
    <row r="124" spans="1:36" ht="38.25" x14ac:dyDescent="0.2">
      <c r="A124" s="2" t="s">
        <v>51</v>
      </c>
      <c r="B124" s="46" t="s">
        <v>202</v>
      </c>
      <c r="C124" s="63"/>
      <c r="D124" s="371" t="s">
        <v>479</v>
      </c>
      <c r="E124" s="372" t="s">
        <v>1145</v>
      </c>
      <c r="F124" s="371" t="s">
        <v>575</v>
      </c>
      <c r="G124" s="372" t="s">
        <v>574</v>
      </c>
      <c r="H124" s="371" t="s">
        <v>619</v>
      </c>
      <c r="I124" s="372" t="s">
        <v>556</v>
      </c>
      <c r="J124" s="371" t="s">
        <v>495</v>
      </c>
      <c r="K124" s="372" t="s">
        <v>828</v>
      </c>
      <c r="L124" s="371" t="s">
        <v>496</v>
      </c>
      <c r="M124" s="372" t="s">
        <v>577</v>
      </c>
      <c r="N124" s="371" t="s">
        <v>481</v>
      </c>
      <c r="O124" s="372" t="s">
        <v>528</v>
      </c>
      <c r="P124" s="371" t="s">
        <v>557</v>
      </c>
      <c r="Q124" s="372" t="s">
        <v>558</v>
      </c>
      <c r="R124" s="371" t="s">
        <v>530</v>
      </c>
      <c r="S124" s="372" t="s">
        <v>483</v>
      </c>
      <c r="T124" s="371" t="s">
        <v>531</v>
      </c>
      <c r="U124" s="372" t="s">
        <v>484</v>
      </c>
      <c r="V124" s="371" t="s">
        <v>488</v>
      </c>
      <c r="W124" s="372" t="s">
        <v>482</v>
      </c>
      <c r="X124" s="371" t="s">
        <v>485</v>
      </c>
      <c r="Y124" s="372" t="s">
        <v>559</v>
      </c>
      <c r="Z124" s="371" t="s">
        <v>560</v>
      </c>
      <c r="AA124" s="372" t="s">
        <v>554</v>
      </c>
      <c r="AB124" s="371" t="s">
        <v>486</v>
      </c>
      <c r="AC124" s="372" t="s">
        <v>487</v>
      </c>
      <c r="AD124" s="371" t="s">
        <v>490</v>
      </c>
      <c r="AE124" s="372" t="s">
        <v>1146</v>
      </c>
      <c r="AF124" s="371" t="s">
        <v>491</v>
      </c>
      <c r="AG124" s="372" t="s">
        <v>492</v>
      </c>
      <c r="AH124" s="371" t="s">
        <v>493</v>
      </c>
      <c r="AI124" s="372" t="s">
        <v>494</v>
      </c>
      <c r="AJ124" s="373" t="s">
        <v>480</v>
      </c>
    </row>
    <row r="125" spans="1:36" x14ac:dyDescent="0.2">
      <c r="A125" s="2" t="s">
        <v>52</v>
      </c>
      <c r="B125" s="46" t="s">
        <v>30</v>
      </c>
      <c r="C125" s="63"/>
      <c r="D125" s="374" t="str">
        <f t="shared" ref="D125:AJ125" si="13">D10</f>
        <v>Recurring</v>
      </c>
      <c r="E125" s="16" t="str">
        <f t="shared" si="13"/>
        <v>Recurring</v>
      </c>
      <c r="F125" s="374" t="str">
        <f t="shared" si="13"/>
        <v>One-Time</v>
      </c>
      <c r="G125" s="16" t="str">
        <f t="shared" si="13"/>
        <v>One-Time</v>
      </c>
      <c r="H125" s="374" t="str">
        <f t="shared" si="13"/>
        <v>One-Time</v>
      </c>
      <c r="I125" s="16" t="str">
        <f t="shared" si="13"/>
        <v>Recurring</v>
      </c>
      <c r="J125" s="374" t="str">
        <f t="shared" si="13"/>
        <v>One-Time</v>
      </c>
      <c r="K125" s="16" t="str">
        <f t="shared" si="13"/>
        <v>One-Time</v>
      </c>
      <c r="L125" s="374" t="str">
        <f t="shared" si="13"/>
        <v>One-Time</v>
      </c>
      <c r="M125" s="16" t="str">
        <f t="shared" si="13"/>
        <v>Recurring</v>
      </c>
      <c r="N125" s="374" t="str">
        <f t="shared" si="13"/>
        <v>One-Time</v>
      </c>
      <c r="O125" s="16" t="str">
        <f t="shared" si="13"/>
        <v>Recurring</v>
      </c>
      <c r="P125" s="374" t="str">
        <f t="shared" si="13"/>
        <v>Recurring</v>
      </c>
      <c r="Q125" s="16" t="str">
        <f t="shared" si="13"/>
        <v>Recurring</v>
      </c>
      <c r="R125" s="374" t="str">
        <f t="shared" si="13"/>
        <v>Recurring</v>
      </c>
      <c r="S125" s="16" t="str">
        <f t="shared" si="13"/>
        <v>Recurring</v>
      </c>
      <c r="T125" s="374" t="str">
        <f t="shared" si="13"/>
        <v>Recurring</v>
      </c>
      <c r="U125" s="16" t="str">
        <f t="shared" si="13"/>
        <v>Recurring</v>
      </c>
      <c r="V125" s="374" t="str">
        <f t="shared" si="13"/>
        <v>Recurring</v>
      </c>
      <c r="W125" s="16" t="str">
        <f t="shared" si="13"/>
        <v>Recurring</v>
      </c>
      <c r="X125" s="374" t="str">
        <f t="shared" si="13"/>
        <v>Recurring</v>
      </c>
      <c r="Y125" s="16" t="str">
        <f t="shared" si="13"/>
        <v>Recurring</v>
      </c>
      <c r="Z125" s="374" t="str">
        <f t="shared" si="13"/>
        <v>Recurring</v>
      </c>
      <c r="AA125" s="16" t="str">
        <f t="shared" si="13"/>
        <v>Recurring</v>
      </c>
      <c r="AB125" s="374" t="str">
        <f t="shared" si="13"/>
        <v>Recurring</v>
      </c>
      <c r="AC125" s="16" t="str">
        <f t="shared" si="13"/>
        <v>Recurring</v>
      </c>
      <c r="AD125" s="374" t="str">
        <f t="shared" si="13"/>
        <v>Recurring</v>
      </c>
      <c r="AE125" s="16" t="str">
        <f t="shared" si="13"/>
        <v>Recurring</v>
      </c>
      <c r="AF125" s="374" t="str">
        <f t="shared" si="13"/>
        <v>Recurring</v>
      </c>
      <c r="AG125" s="16" t="str">
        <f t="shared" si="13"/>
        <v>Recurring</v>
      </c>
      <c r="AH125" s="374" t="str">
        <f t="shared" si="13"/>
        <v>Recurring</v>
      </c>
      <c r="AI125" s="16" t="str">
        <f t="shared" si="13"/>
        <v>Recurring</v>
      </c>
      <c r="AJ125" s="375" t="str">
        <f t="shared" si="13"/>
        <v>Recurring</v>
      </c>
    </row>
    <row r="126" spans="1:36" x14ac:dyDescent="0.2">
      <c r="A126" s="2" t="s">
        <v>53</v>
      </c>
      <c r="B126" s="46" t="s">
        <v>49</v>
      </c>
      <c r="C126" s="63"/>
      <c r="D126" s="374" t="str">
        <f t="shared" ref="D126:AJ126" si="14">D11</f>
        <v>State</v>
      </c>
      <c r="E126" s="16" t="str">
        <f t="shared" si="14"/>
        <v>State</v>
      </c>
      <c r="F126" s="374" t="str">
        <f t="shared" si="14"/>
        <v>State</v>
      </c>
      <c r="G126" s="16" t="str">
        <f t="shared" si="14"/>
        <v>State</v>
      </c>
      <c r="H126" s="374" t="str">
        <f t="shared" si="14"/>
        <v>State</v>
      </c>
      <c r="I126" s="16" t="str">
        <f t="shared" si="14"/>
        <v>Other</v>
      </c>
      <c r="J126" s="374" t="str">
        <f t="shared" si="14"/>
        <v>Other</v>
      </c>
      <c r="K126" s="16" t="str">
        <f t="shared" si="14"/>
        <v>Other</v>
      </c>
      <c r="L126" s="374" t="str">
        <f t="shared" si="14"/>
        <v>Other</v>
      </c>
      <c r="M126" s="16" t="str">
        <f t="shared" si="14"/>
        <v>Other</v>
      </c>
      <c r="N126" s="374" t="str">
        <f t="shared" si="14"/>
        <v>Federal</v>
      </c>
      <c r="O126" s="16" t="str">
        <f t="shared" si="14"/>
        <v>Other</v>
      </c>
      <c r="P126" s="374" t="str">
        <f t="shared" si="14"/>
        <v>Other</v>
      </c>
      <c r="Q126" s="16" t="str">
        <f t="shared" si="14"/>
        <v>Other</v>
      </c>
      <c r="R126" s="374" t="str">
        <f t="shared" si="14"/>
        <v>Other</v>
      </c>
      <c r="S126" s="16" t="str">
        <f t="shared" si="14"/>
        <v>Other</v>
      </c>
      <c r="T126" s="374" t="str">
        <f t="shared" si="14"/>
        <v>Other</v>
      </c>
      <c r="U126" s="16" t="str">
        <f t="shared" si="14"/>
        <v>Other</v>
      </c>
      <c r="V126" s="374" t="str">
        <f t="shared" si="14"/>
        <v>Other</v>
      </c>
      <c r="W126" s="16" t="str">
        <f t="shared" si="14"/>
        <v>Other</v>
      </c>
      <c r="X126" s="374" t="str">
        <f t="shared" si="14"/>
        <v>Other</v>
      </c>
      <c r="Y126" s="16" t="str">
        <f t="shared" si="14"/>
        <v>Other</v>
      </c>
      <c r="Z126" s="374" t="str">
        <f t="shared" si="14"/>
        <v>Other</v>
      </c>
      <c r="AA126" s="16" t="str">
        <f t="shared" si="14"/>
        <v>Other</v>
      </c>
      <c r="AB126" s="374" t="str">
        <f t="shared" si="14"/>
        <v>Other</v>
      </c>
      <c r="AC126" s="16" t="str">
        <f t="shared" si="14"/>
        <v>Other</v>
      </c>
      <c r="AD126" s="374" t="str">
        <f t="shared" si="14"/>
        <v>Other</v>
      </c>
      <c r="AE126" s="16" t="str">
        <f t="shared" si="14"/>
        <v>Other</v>
      </c>
      <c r="AF126" s="374" t="str">
        <f t="shared" si="14"/>
        <v>Other</v>
      </c>
      <c r="AG126" s="16" t="str">
        <f t="shared" si="14"/>
        <v>Other</v>
      </c>
      <c r="AH126" s="374" t="str">
        <f t="shared" si="14"/>
        <v>Other</v>
      </c>
      <c r="AI126" s="16" t="str">
        <f t="shared" si="14"/>
        <v>Other</v>
      </c>
      <c r="AJ126" s="375" t="str">
        <f t="shared" si="14"/>
        <v>Federal</v>
      </c>
    </row>
    <row r="127" spans="1:36" s="17" customFormat="1" ht="51" x14ac:dyDescent="0.2">
      <c r="A127" s="74" t="s">
        <v>206</v>
      </c>
      <c r="B127" s="46" t="s">
        <v>175</v>
      </c>
      <c r="C127" s="63"/>
      <c r="D127" s="374" t="str">
        <f t="shared" ref="D127:AJ127" si="15">D12</f>
        <v>Agency wide</v>
      </c>
      <c r="E127" s="16" t="str">
        <f t="shared" si="15"/>
        <v>Agency wide</v>
      </c>
      <c r="F127" s="374" t="str">
        <f t="shared" si="15"/>
        <v>I. B. , II. A., Office of Recreation, Grants, and Policy</v>
      </c>
      <c r="G127" s="16" t="str">
        <f t="shared" si="15"/>
        <v>Line Item Pass Through</v>
      </c>
      <c r="H127" s="374" t="str">
        <f t="shared" si="15"/>
        <v>II B, II D</v>
      </c>
      <c r="I127" s="16" t="str">
        <f t="shared" si="15"/>
        <v xml:space="preserve">I. B. </v>
      </c>
      <c r="J127" s="374" t="str">
        <f t="shared" si="15"/>
        <v xml:space="preserve">II D. </v>
      </c>
      <c r="K127" s="16" t="str">
        <f t="shared" si="15"/>
        <v>II. D , II B</v>
      </c>
      <c r="L127" s="374" t="str">
        <f t="shared" si="15"/>
        <v>II B, II D</v>
      </c>
      <c r="M127" s="16" t="str">
        <f t="shared" si="15"/>
        <v>I B</v>
      </c>
      <c r="N127" s="374" t="str">
        <f t="shared" si="15"/>
        <v>II C, II D</v>
      </c>
      <c r="O127" s="16" t="str">
        <f t="shared" si="15"/>
        <v>II D</v>
      </c>
      <c r="P127" s="374" t="str">
        <f t="shared" si="15"/>
        <v>II B</v>
      </c>
      <c r="Q127" s="16" t="str">
        <f t="shared" si="15"/>
        <v>I B</v>
      </c>
      <c r="R127" s="374" t="str">
        <f t="shared" si="15"/>
        <v>I A</v>
      </c>
      <c r="S127" s="16" t="str">
        <f t="shared" si="15"/>
        <v>II D</v>
      </c>
      <c r="T127" s="374" t="str">
        <f t="shared" si="15"/>
        <v>II A</v>
      </c>
      <c r="U127" s="16" t="str">
        <f t="shared" si="15"/>
        <v>II D</v>
      </c>
      <c r="V127" s="374" t="str">
        <f t="shared" si="15"/>
        <v>II D</v>
      </c>
      <c r="W127" s="16">
        <f t="shared" si="15"/>
        <v>0</v>
      </c>
      <c r="X127" s="374" t="str">
        <f t="shared" si="15"/>
        <v>II G</v>
      </c>
      <c r="Y127" s="16" t="str">
        <f t="shared" si="15"/>
        <v>IIB</v>
      </c>
      <c r="Z127" s="374" t="str">
        <f t="shared" si="15"/>
        <v>II A</v>
      </c>
      <c r="AA127" s="16" t="str">
        <f t="shared" si="15"/>
        <v>I B</v>
      </c>
      <c r="AB127" s="374" t="str">
        <f t="shared" si="15"/>
        <v>II B</v>
      </c>
      <c r="AC127" s="16" t="str">
        <f t="shared" si="15"/>
        <v>I B</v>
      </c>
      <c r="AD127" s="374" t="str">
        <f t="shared" si="15"/>
        <v>I B</v>
      </c>
      <c r="AE127" s="16" t="str">
        <f t="shared" si="15"/>
        <v>I B, Office of Recreation, Grants, and Policy</v>
      </c>
      <c r="AF127" s="374" t="str">
        <f t="shared" si="15"/>
        <v>I B</v>
      </c>
      <c r="AG127" s="16" t="str">
        <f t="shared" si="15"/>
        <v>II D</v>
      </c>
      <c r="AH127" s="374" t="str">
        <f t="shared" si="15"/>
        <v>I B</v>
      </c>
      <c r="AI127" s="16" t="str">
        <f t="shared" si="15"/>
        <v>II B</v>
      </c>
      <c r="AJ127" s="375" t="str">
        <f t="shared" si="15"/>
        <v>IB, IIC, IID, IIIC, Office of Recreation, Grants, and Policy</v>
      </c>
    </row>
    <row r="128" spans="1:36" s="17" customFormat="1" ht="38.25" x14ac:dyDescent="0.2">
      <c r="A128" s="74" t="s">
        <v>207</v>
      </c>
      <c r="B128" s="46" t="s">
        <v>176</v>
      </c>
      <c r="C128" s="63"/>
      <c r="D128" s="374" t="str">
        <f t="shared" ref="D128:AJ128" si="16">D13</f>
        <v>Received from state or set federal match</v>
      </c>
      <c r="E128" s="16" t="str">
        <f t="shared" si="16"/>
        <v>Received from state or set federal match</v>
      </c>
      <c r="F128" s="374" t="str">
        <f t="shared" si="16"/>
        <v>Received from state or set federal match</v>
      </c>
      <c r="G128" s="16" t="str">
        <f t="shared" si="16"/>
        <v>Received from state or set federal match</v>
      </c>
      <c r="H128" s="374" t="str">
        <f t="shared" si="16"/>
        <v>Received from state or set federal match</v>
      </c>
      <c r="I128" s="16" t="str">
        <f t="shared" si="16"/>
        <v>Received from state or set federal match</v>
      </c>
      <c r="J128" s="374" t="str">
        <f t="shared" si="16"/>
        <v>Received from state or set federal match</v>
      </c>
      <c r="K128" s="16" t="str">
        <f t="shared" si="16"/>
        <v>Received from state or set federal match</v>
      </c>
      <c r="L128" s="374" t="str">
        <f t="shared" si="16"/>
        <v>Generated by agency</v>
      </c>
      <c r="M128" s="16" t="str">
        <f t="shared" si="16"/>
        <v>Received from state or set federal match</v>
      </c>
      <c r="N128" s="374" t="str">
        <f t="shared" si="16"/>
        <v>Received from state or set federal match</v>
      </c>
      <c r="O128" s="16" t="str">
        <f t="shared" si="16"/>
        <v>Generated by agency</v>
      </c>
      <c r="P128" s="374" t="str">
        <f t="shared" si="16"/>
        <v>Generated by agency</v>
      </c>
      <c r="Q128" s="16" t="str">
        <f t="shared" si="16"/>
        <v>Generated by agency</v>
      </c>
      <c r="R128" s="374" t="str">
        <f t="shared" si="16"/>
        <v>Received from state or set federal match</v>
      </c>
      <c r="S128" s="16" t="str">
        <f t="shared" si="16"/>
        <v>Generated by agency</v>
      </c>
      <c r="T128" s="374" t="str">
        <f t="shared" si="16"/>
        <v>Generated by agency</v>
      </c>
      <c r="U128" s="16" t="str">
        <f t="shared" si="16"/>
        <v>Generated by agency</v>
      </c>
      <c r="V128" s="374" t="str">
        <f t="shared" si="16"/>
        <v>Generated by agency</v>
      </c>
      <c r="W128" s="16" t="str">
        <f t="shared" si="16"/>
        <v>Received from state or set federal match</v>
      </c>
      <c r="X128" s="374" t="str">
        <f t="shared" si="16"/>
        <v>Received from state or set federal match</v>
      </c>
      <c r="Y128" s="16" t="str">
        <f t="shared" si="16"/>
        <v>Received from state or set federal match</v>
      </c>
      <c r="Z128" s="374" t="str">
        <f t="shared" si="16"/>
        <v>Received from state or set federal match</v>
      </c>
      <c r="AA128" s="16" t="str">
        <f t="shared" si="16"/>
        <v>Generated by agency</v>
      </c>
      <c r="AB128" s="374" t="str">
        <f t="shared" si="16"/>
        <v>Generated by agency</v>
      </c>
      <c r="AC128" s="16" t="str">
        <f t="shared" si="16"/>
        <v>Received from state or set federal match</v>
      </c>
      <c r="AD128" s="374" t="str">
        <f t="shared" si="16"/>
        <v>Received from state or set federal match</v>
      </c>
      <c r="AE128" s="16" t="str">
        <f t="shared" si="16"/>
        <v>Received from state or set federal match</v>
      </c>
      <c r="AF128" s="374" t="str">
        <f t="shared" si="16"/>
        <v>Received from state or set federal match</v>
      </c>
      <c r="AG128" s="16" t="str">
        <f t="shared" si="16"/>
        <v>Generated by agency</v>
      </c>
      <c r="AH128" s="374" t="str">
        <f t="shared" si="16"/>
        <v>Received from state or set federal match</v>
      </c>
      <c r="AI128" s="16" t="str">
        <f t="shared" si="16"/>
        <v>Received from state or set federal match</v>
      </c>
      <c r="AJ128" s="375" t="str">
        <f t="shared" si="16"/>
        <v>Received from state or set federal match</v>
      </c>
    </row>
    <row r="129" spans="1:36" s="17" customFormat="1" ht="25.5" x14ac:dyDescent="0.2">
      <c r="A129" s="74" t="s">
        <v>54</v>
      </c>
      <c r="B129" s="46" t="s">
        <v>177</v>
      </c>
      <c r="C129" s="63"/>
      <c r="D129" s="374" t="str">
        <f t="shared" ref="D129:AJ129" si="17">D14</f>
        <v>Remain with agency</v>
      </c>
      <c r="E129" s="16" t="str">
        <f t="shared" si="17"/>
        <v>Remain with agency</v>
      </c>
      <c r="F129" s="374" t="str">
        <f t="shared" si="17"/>
        <v>Remain with agency</v>
      </c>
      <c r="G129" s="16" t="str">
        <f t="shared" si="17"/>
        <v>Remain with agency</v>
      </c>
      <c r="H129" s="374" t="str">
        <f t="shared" si="17"/>
        <v>Remain with agency</v>
      </c>
      <c r="I129" s="16" t="str">
        <f t="shared" si="17"/>
        <v>Go to the General Fund</v>
      </c>
      <c r="J129" s="374" t="str">
        <f t="shared" si="17"/>
        <v>Remain with agency</v>
      </c>
      <c r="K129" s="16" t="str">
        <f t="shared" si="17"/>
        <v>Remain with agency</v>
      </c>
      <c r="L129" s="374" t="str">
        <f t="shared" si="17"/>
        <v>Remain with agency</v>
      </c>
      <c r="M129" s="16" t="str">
        <f t="shared" si="17"/>
        <v>Remain with agency</v>
      </c>
      <c r="N129" s="374" t="str">
        <f t="shared" si="17"/>
        <v>Remain with agency</v>
      </c>
      <c r="O129" s="16" t="str">
        <f t="shared" si="17"/>
        <v>Remain with agency</v>
      </c>
      <c r="P129" s="374" t="str">
        <f t="shared" si="17"/>
        <v>Remain with agency</v>
      </c>
      <c r="Q129" s="16" t="str">
        <f t="shared" si="17"/>
        <v>Remain with agency</v>
      </c>
      <c r="R129" s="374" t="str">
        <f t="shared" si="17"/>
        <v>Remain with agency</v>
      </c>
      <c r="S129" s="16" t="str">
        <f t="shared" si="17"/>
        <v>Remain with agency</v>
      </c>
      <c r="T129" s="374" t="str">
        <f t="shared" si="17"/>
        <v>Remain with agency</v>
      </c>
      <c r="U129" s="16" t="str">
        <f t="shared" si="17"/>
        <v>Remain with agency</v>
      </c>
      <c r="V129" s="374" t="str">
        <f t="shared" si="17"/>
        <v>Remain with agency</v>
      </c>
      <c r="W129" s="16" t="str">
        <f t="shared" si="17"/>
        <v>Remain with agency</v>
      </c>
      <c r="X129" s="374" t="str">
        <f t="shared" si="17"/>
        <v>Remain with agency</v>
      </c>
      <c r="Y129" s="16" t="str">
        <f t="shared" si="17"/>
        <v>Remain with agency</v>
      </c>
      <c r="Z129" s="374" t="str">
        <f t="shared" si="17"/>
        <v>Remain with agency</v>
      </c>
      <c r="AA129" s="16" t="str">
        <f t="shared" si="17"/>
        <v>Remain with agency</v>
      </c>
      <c r="AB129" s="374" t="str">
        <f t="shared" si="17"/>
        <v>Remain with agency</v>
      </c>
      <c r="AC129" s="16" t="str">
        <f t="shared" si="17"/>
        <v>Remain with agency</v>
      </c>
      <c r="AD129" s="374" t="str">
        <f t="shared" si="17"/>
        <v>Go to the General Fund</v>
      </c>
      <c r="AE129" s="16" t="str">
        <f t="shared" si="17"/>
        <v>Remain with agency</v>
      </c>
      <c r="AF129" s="374" t="str">
        <f t="shared" si="17"/>
        <v>Remain with agency</v>
      </c>
      <c r="AG129" s="16" t="str">
        <f t="shared" si="17"/>
        <v>Remain with agency</v>
      </c>
      <c r="AH129" s="374" t="str">
        <f t="shared" si="17"/>
        <v>Remain with agency</v>
      </c>
      <c r="AI129" s="16" t="str">
        <f t="shared" si="17"/>
        <v>Remain with agency</v>
      </c>
      <c r="AJ129" s="375" t="str">
        <f t="shared" si="17"/>
        <v>Remain with agency</v>
      </c>
    </row>
    <row r="130" spans="1:36" s="17" customFormat="1" x14ac:dyDescent="0.2">
      <c r="A130" s="2"/>
      <c r="B130" s="46"/>
      <c r="C130" s="63"/>
      <c r="D130" s="39"/>
      <c r="E130" s="39"/>
      <c r="F130" s="39"/>
      <c r="G130" s="39"/>
      <c r="H130" s="39"/>
      <c r="I130" s="39"/>
      <c r="J130" s="39"/>
      <c r="K130" s="39"/>
      <c r="L130" s="39"/>
      <c r="M130" s="39"/>
      <c r="N130" s="39"/>
      <c r="O130" s="39"/>
      <c r="P130" s="39"/>
      <c r="Q130" s="39"/>
      <c r="R130" s="39"/>
      <c r="S130" s="39"/>
      <c r="T130" s="39"/>
      <c r="U130" s="39"/>
      <c r="V130" s="39"/>
      <c r="W130" s="39"/>
      <c r="X130" s="39"/>
      <c r="Y130" s="39"/>
      <c r="Z130" s="39"/>
      <c r="AA130" s="39"/>
      <c r="AB130" s="39"/>
      <c r="AC130" s="39"/>
      <c r="AD130" s="39"/>
      <c r="AE130" s="39"/>
      <c r="AF130" s="39"/>
      <c r="AG130" s="39"/>
      <c r="AH130" s="39"/>
      <c r="AI130" s="39"/>
      <c r="AJ130" s="292"/>
    </row>
    <row r="131" spans="1:36" s="17" customFormat="1" x14ac:dyDescent="0.2">
      <c r="A131" s="2"/>
      <c r="B131" s="81" t="s">
        <v>200</v>
      </c>
      <c r="C131" s="79" t="s">
        <v>35</v>
      </c>
      <c r="D131" s="39"/>
      <c r="E131" s="39"/>
      <c r="F131" s="39"/>
      <c r="G131" s="39"/>
      <c r="H131" s="39"/>
      <c r="I131" s="39"/>
      <c r="J131" s="39"/>
      <c r="K131" s="39"/>
      <c r="L131" s="39"/>
      <c r="M131" s="39"/>
      <c r="N131" s="39"/>
      <c r="O131" s="39"/>
      <c r="P131" s="39"/>
      <c r="Q131" s="39"/>
      <c r="R131" s="39"/>
      <c r="S131" s="39"/>
      <c r="T131" s="39"/>
      <c r="U131" s="39"/>
      <c r="V131" s="39"/>
      <c r="W131" s="39"/>
      <c r="X131" s="39"/>
      <c r="Y131" s="39"/>
      <c r="Z131" s="39"/>
      <c r="AA131" s="39"/>
      <c r="AB131" s="39"/>
      <c r="AC131" s="39"/>
      <c r="AD131" s="39"/>
      <c r="AE131" s="39"/>
      <c r="AF131" s="39"/>
      <c r="AG131" s="39"/>
      <c r="AH131" s="39"/>
      <c r="AI131" s="39"/>
      <c r="AJ131" s="292"/>
    </row>
    <row r="132" spans="1:36" s="17" customFormat="1" x14ac:dyDescent="0.2">
      <c r="A132" s="74" t="s">
        <v>55</v>
      </c>
      <c r="B132" s="80" t="s">
        <v>186</v>
      </c>
      <c r="C132" s="51">
        <f>SUM(D132:CD132)</f>
        <v>166725137.52999997</v>
      </c>
      <c r="D132" s="313">
        <v>32116151</v>
      </c>
      <c r="E132" s="51">
        <v>16475000</v>
      </c>
      <c r="F132" s="313">
        <v>37900000</v>
      </c>
      <c r="G132" s="51">
        <v>11850000</v>
      </c>
      <c r="H132" s="313">
        <v>6645000</v>
      </c>
      <c r="I132" s="51">
        <v>49.12</v>
      </c>
      <c r="J132" s="313">
        <v>2300000</v>
      </c>
      <c r="K132" s="51">
        <v>100000</v>
      </c>
      <c r="L132" s="313">
        <v>1637361.75</v>
      </c>
      <c r="M132" s="328">
        <v>0</v>
      </c>
      <c r="N132" s="313">
        <v>19306.45</v>
      </c>
      <c r="O132" s="51">
        <v>28353951.390000001</v>
      </c>
      <c r="P132" s="313">
        <v>3390226.68</v>
      </c>
      <c r="Q132" s="51">
        <v>167668.5</v>
      </c>
      <c r="R132" s="313">
        <v>20776.75</v>
      </c>
      <c r="S132" s="328">
        <v>0</v>
      </c>
      <c r="T132" s="332">
        <v>1308814.02</v>
      </c>
      <c r="U132" s="51">
        <v>18944.77</v>
      </c>
      <c r="V132" s="313">
        <v>52404.32</v>
      </c>
      <c r="W132" s="51">
        <v>2528833.13</v>
      </c>
      <c r="X132" s="332">
        <v>17283354.539999999</v>
      </c>
      <c r="Y132" s="328">
        <v>0</v>
      </c>
      <c r="Z132" s="332">
        <v>0</v>
      </c>
      <c r="AA132" s="51">
        <v>35880</v>
      </c>
      <c r="AB132" s="313">
        <v>46575.42</v>
      </c>
      <c r="AC132" s="328">
        <v>13561.72</v>
      </c>
      <c r="AD132" s="313">
        <v>1990.45</v>
      </c>
      <c r="AE132" s="328">
        <v>2561537.2799999998</v>
      </c>
      <c r="AF132" s="332">
        <v>38845.31</v>
      </c>
      <c r="AG132" s="328">
        <v>163659</v>
      </c>
      <c r="AH132" s="332">
        <v>7617.98</v>
      </c>
      <c r="AI132" s="51">
        <v>105359.85</v>
      </c>
      <c r="AJ132" s="345">
        <v>1582268.1</v>
      </c>
    </row>
    <row r="133" spans="1:36" s="17" customFormat="1" x14ac:dyDescent="0.2">
      <c r="A133" s="2"/>
      <c r="B133" s="46"/>
      <c r="C133" s="62"/>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c r="AG133" s="40"/>
      <c r="AH133" s="40"/>
      <c r="AI133" s="40"/>
      <c r="AJ133" s="294"/>
    </row>
    <row r="134" spans="1:36" s="17" customFormat="1" x14ac:dyDescent="0.2">
      <c r="A134" s="2"/>
      <c r="B134" s="81" t="s">
        <v>203</v>
      </c>
      <c r="C134" s="79"/>
      <c r="D134" s="309"/>
      <c r="E134" s="40"/>
      <c r="F134" s="309"/>
      <c r="G134" s="40"/>
      <c r="H134" s="309"/>
      <c r="I134" s="40"/>
      <c r="J134" s="309"/>
      <c r="K134" s="40"/>
      <c r="L134" s="309"/>
      <c r="M134" s="40"/>
      <c r="N134" s="309"/>
      <c r="O134" s="40"/>
      <c r="P134" s="309"/>
      <c r="Q134" s="40"/>
      <c r="R134" s="309"/>
      <c r="S134" s="40"/>
      <c r="T134" s="309"/>
      <c r="U134" s="40"/>
      <c r="V134" s="309"/>
      <c r="W134" s="40"/>
      <c r="X134" s="309"/>
      <c r="Y134" s="40"/>
      <c r="Z134" s="309"/>
      <c r="AA134" s="40"/>
      <c r="AB134" s="309"/>
      <c r="AC134" s="40"/>
      <c r="AD134" s="309"/>
      <c r="AE134" s="40"/>
      <c r="AF134" s="309"/>
      <c r="AG134" s="40"/>
      <c r="AH134" s="309"/>
      <c r="AI134" s="40"/>
      <c r="AJ134" s="336"/>
    </row>
    <row r="135" spans="1:36" s="17" customFormat="1" ht="29.25" customHeight="1" x14ac:dyDescent="0.2">
      <c r="A135" s="2" t="s">
        <v>56</v>
      </c>
      <c r="B135" s="46" t="s">
        <v>137</v>
      </c>
      <c r="C135" s="63"/>
      <c r="D135" s="374">
        <f t="shared" ref="D135:AJ135" si="18">D20</f>
        <v>10010000</v>
      </c>
      <c r="E135" s="16">
        <f t="shared" si="18"/>
        <v>10010000</v>
      </c>
      <c r="F135" s="374">
        <f t="shared" si="18"/>
        <v>10010000</v>
      </c>
      <c r="G135" s="16">
        <f t="shared" si="18"/>
        <v>10010000</v>
      </c>
      <c r="H135" s="374">
        <f t="shared" si="18"/>
        <v>36340000</v>
      </c>
      <c r="I135" s="16">
        <f t="shared" si="18"/>
        <v>28370000</v>
      </c>
      <c r="J135" s="374" t="str">
        <f t="shared" si="18"/>
        <v>36008000 36008010 36008020</v>
      </c>
      <c r="K135" s="16" t="str">
        <f t="shared" si="18"/>
        <v>36038000 36038010 36038020</v>
      </c>
      <c r="L135" s="374" t="str">
        <f t="shared" si="18"/>
        <v>39078000 39078010 39078020</v>
      </c>
      <c r="M135" s="16" t="str">
        <f t="shared" si="18"/>
        <v xml:space="preserve"> 42788010 42788020</v>
      </c>
      <c r="N135" s="374" t="str">
        <f t="shared" si="18"/>
        <v xml:space="preserve">57878000 57878011 57S78011  </v>
      </c>
      <c r="O135" s="16">
        <f t="shared" si="18"/>
        <v>3035000</v>
      </c>
      <c r="P135" s="374">
        <f t="shared" si="18"/>
        <v>3037000</v>
      </c>
      <c r="Q135" s="16">
        <f t="shared" si="18"/>
        <v>30370001</v>
      </c>
      <c r="R135" s="374">
        <f t="shared" si="18"/>
        <v>31950000</v>
      </c>
      <c r="S135" s="16" t="str">
        <f t="shared" si="18"/>
        <v>32J90000</v>
      </c>
      <c r="T135" s="374">
        <f t="shared" si="18"/>
        <v>33830000</v>
      </c>
      <c r="U135" s="16">
        <f t="shared" si="18"/>
        <v>35260000</v>
      </c>
      <c r="V135" s="374">
        <f t="shared" si="18"/>
        <v>35280000</v>
      </c>
      <c r="W135" s="16" t="str">
        <f t="shared" si="18"/>
        <v>36K90000</v>
      </c>
      <c r="X135" s="374">
        <f t="shared" si="18"/>
        <v>37070000</v>
      </c>
      <c r="Y135" s="16">
        <f t="shared" si="18"/>
        <v>370700001</v>
      </c>
      <c r="Z135" s="374">
        <f t="shared" si="18"/>
        <v>370700001</v>
      </c>
      <c r="AA135" s="16">
        <f t="shared" si="18"/>
        <v>38190000</v>
      </c>
      <c r="AB135" s="374">
        <f t="shared" si="18"/>
        <v>39580000</v>
      </c>
      <c r="AC135" s="16" t="str">
        <f t="shared" si="18"/>
        <v>39B80000</v>
      </c>
      <c r="AD135" s="374" t="str">
        <f t="shared" si="18"/>
        <v>38K80000</v>
      </c>
      <c r="AE135" s="16">
        <f t="shared" si="18"/>
        <v>41260000</v>
      </c>
      <c r="AF135" s="374">
        <f t="shared" si="18"/>
        <v>42780000</v>
      </c>
      <c r="AG135" s="16">
        <f t="shared" si="18"/>
        <v>42790000</v>
      </c>
      <c r="AH135" s="374">
        <f t="shared" si="18"/>
        <v>43770000</v>
      </c>
      <c r="AI135" s="16">
        <f t="shared" si="18"/>
        <v>46060000</v>
      </c>
      <c r="AJ135" s="375" t="str">
        <f t="shared" si="18"/>
        <v>50550000 55110001 55420P00</v>
      </c>
    </row>
    <row r="136" spans="1:36" ht="38.25" x14ac:dyDescent="0.2">
      <c r="A136" s="2" t="s">
        <v>57</v>
      </c>
      <c r="B136" s="46" t="s">
        <v>138</v>
      </c>
      <c r="C136" s="63"/>
      <c r="D136" s="374" t="str">
        <f t="shared" ref="D136:AJ136" si="19">D21</f>
        <v>General Fund</v>
      </c>
      <c r="E136" s="16" t="str">
        <f t="shared" si="19"/>
        <v>General Fund</v>
      </c>
      <c r="F136" s="374" t="str">
        <f t="shared" si="19"/>
        <v>General Fund</v>
      </c>
      <c r="G136" s="16" t="str">
        <f t="shared" si="19"/>
        <v>General Fund</v>
      </c>
      <c r="H136" s="374" t="str">
        <f t="shared" si="19"/>
        <v xml:space="preserve"> Capital Reserve Fund</v>
      </c>
      <c r="I136" s="16" t="str">
        <f t="shared" si="19"/>
        <v>Indirect Cost Recoveries</v>
      </c>
      <c r="J136" s="374" t="str">
        <f t="shared" si="19"/>
        <v>Capital Projects - State Appropriated Funds</v>
      </c>
      <c r="K136" s="16" t="str">
        <f t="shared" si="19"/>
        <v>Capital Project  Capital Reserve Fund</v>
      </c>
      <c r="L136" s="374" t="str">
        <f t="shared" si="19"/>
        <v>Capital Projects - Other Funds</v>
      </c>
      <c r="M136" s="16" t="str">
        <f t="shared" si="19"/>
        <v>Recreation  Land Trust Fund</v>
      </c>
      <c r="N136" s="374" t="str">
        <f t="shared" si="19"/>
        <v>Capital Project - Federal</v>
      </c>
      <c r="O136" s="16" t="str">
        <f t="shared" si="19"/>
        <v>Operating Revenue</v>
      </c>
      <c r="P136" s="374" t="str">
        <f t="shared" si="19"/>
        <v>Special Deposits</v>
      </c>
      <c r="Q136" s="16" t="str">
        <f t="shared" si="19"/>
        <v>Special Deposits</v>
      </c>
      <c r="R136" s="374" t="str">
        <f t="shared" si="19"/>
        <v>Admissions Tax</v>
      </c>
      <c r="S136" s="16" t="str">
        <f t="shared" si="19"/>
        <v>State Parks Gift Card Program</v>
      </c>
      <c r="T136" s="374" t="str">
        <f t="shared" si="19"/>
        <v>Vacation Guide</v>
      </c>
      <c r="U136" s="16" t="str">
        <f t="shared" si="19"/>
        <v>Grants from State Agencies</v>
      </c>
      <c r="V136" s="374" t="str">
        <f t="shared" si="19"/>
        <v>Inventory Revolving Fund</v>
      </c>
      <c r="W136" s="16" t="str">
        <f t="shared" si="19"/>
        <v>Palmetto Pride Fund</v>
      </c>
      <c r="X136" s="374" t="str">
        <f t="shared" si="19"/>
        <v>Motion Picture Incentive Act</v>
      </c>
      <c r="Y136" s="16" t="str">
        <f t="shared" si="19"/>
        <v>Motion Picture Incentive Act</v>
      </c>
      <c r="Z136" s="374" t="str">
        <f t="shared" si="19"/>
        <v>Motion Picture Incentive Act</v>
      </c>
      <c r="AA136" s="16" t="str">
        <f t="shared" si="19"/>
        <v>SC First In Golf</v>
      </c>
      <c r="AB136" s="374" t="str">
        <f t="shared" si="19"/>
        <v xml:space="preserve"> Sale of Assets</v>
      </c>
      <c r="AC136" s="16" t="str">
        <f t="shared" si="19"/>
        <v>Sports Development Office</v>
      </c>
      <c r="AD136" s="374" t="str">
        <f t="shared" si="19"/>
        <v>Recovery Audit</v>
      </c>
      <c r="AE136" s="16" t="str">
        <f t="shared" si="19"/>
        <v>SCPRT Development Fund</v>
      </c>
      <c r="AF136" s="374" t="str">
        <f t="shared" si="19"/>
        <v>Recreation  Land Trust Fund</v>
      </c>
      <c r="AG136" s="16" t="str">
        <f t="shared" si="19"/>
        <v>Gifts &amp; Endowments</v>
      </c>
      <c r="AH136" s="374" t="str">
        <f t="shared" si="19"/>
        <v>War Between the States</v>
      </c>
      <c r="AI136" s="16" t="str">
        <f t="shared" si="19"/>
        <v>Welcome Centers- Restricted</v>
      </c>
      <c r="AJ136" s="375" t="str">
        <f t="shared" si="19"/>
        <v>Federal</v>
      </c>
    </row>
    <row r="137" spans="1:36" s="17" customFormat="1" x14ac:dyDescent="0.2">
      <c r="A137" s="2"/>
      <c r="B137" s="46"/>
      <c r="C137" s="63"/>
      <c r="D137" s="39"/>
      <c r="E137" s="39"/>
      <c r="F137" s="39"/>
      <c r="G137" s="39"/>
      <c r="H137" s="39"/>
      <c r="I137" s="39"/>
      <c r="J137" s="39"/>
      <c r="K137" s="39"/>
      <c r="L137" s="39"/>
      <c r="M137" s="39"/>
      <c r="N137" s="39"/>
      <c r="O137" s="39"/>
      <c r="P137" s="39"/>
      <c r="Q137" s="39"/>
      <c r="R137" s="39"/>
      <c r="S137" s="39"/>
      <c r="T137" s="39"/>
      <c r="U137" s="39"/>
      <c r="V137" s="39"/>
      <c r="W137" s="39"/>
      <c r="X137" s="39"/>
      <c r="Y137" s="39"/>
      <c r="Z137" s="39"/>
      <c r="AA137" s="39"/>
      <c r="AB137" s="39"/>
      <c r="AC137" s="39"/>
      <c r="AD137" s="39"/>
      <c r="AE137" s="39"/>
      <c r="AF137" s="39"/>
      <c r="AG137" s="39"/>
      <c r="AH137" s="39"/>
      <c r="AI137" s="39"/>
      <c r="AJ137" s="292"/>
    </row>
    <row r="138" spans="1:36" s="17" customFormat="1" ht="25.5" x14ac:dyDescent="0.2">
      <c r="A138" s="2"/>
      <c r="B138" s="81" t="s">
        <v>178</v>
      </c>
      <c r="C138" s="79" t="s">
        <v>35</v>
      </c>
      <c r="D138" s="39"/>
      <c r="E138" s="39"/>
      <c r="F138" s="39"/>
      <c r="G138" s="39"/>
      <c r="H138" s="39"/>
      <c r="I138" s="39"/>
      <c r="J138" s="39"/>
      <c r="K138" s="39"/>
      <c r="L138" s="39"/>
      <c r="M138" s="39"/>
      <c r="N138" s="39"/>
      <c r="O138" s="39"/>
      <c r="P138" s="39"/>
      <c r="Q138" s="39"/>
      <c r="R138" s="39"/>
      <c r="S138" s="39"/>
      <c r="T138" s="39"/>
      <c r="U138" s="39"/>
      <c r="V138" s="39"/>
      <c r="W138" s="39"/>
      <c r="X138" s="39"/>
      <c r="Y138" s="39"/>
      <c r="Z138" s="39"/>
      <c r="AA138" s="39"/>
      <c r="AB138" s="39"/>
      <c r="AC138" s="39"/>
      <c r="AD138" s="39"/>
      <c r="AE138" s="39"/>
      <c r="AF138" s="39"/>
      <c r="AG138" s="39"/>
      <c r="AH138" s="39"/>
      <c r="AI138" s="39"/>
      <c r="AJ138" s="292"/>
    </row>
    <row r="139" spans="1:36" x14ac:dyDescent="0.2">
      <c r="A139" s="2" t="s">
        <v>208</v>
      </c>
      <c r="B139" s="46" t="s">
        <v>187</v>
      </c>
      <c r="C139" s="51">
        <f>SUM(D139:CD139)</f>
        <v>47606858.000000007</v>
      </c>
      <c r="D139" s="308">
        <v>5052651.21</v>
      </c>
      <c r="E139" s="48">
        <v>0</v>
      </c>
      <c r="F139" s="307">
        <v>300000</v>
      </c>
      <c r="G139" s="47">
        <v>550000</v>
      </c>
      <c r="H139" s="318">
        <v>0</v>
      </c>
      <c r="I139" s="47">
        <v>0</v>
      </c>
      <c r="J139" s="307">
        <v>114306.24000000001</v>
      </c>
      <c r="K139" s="47">
        <v>3347787.35</v>
      </c>
      <c r="L139" s="307">
        <v>6507116.9299999997</v>
      </c>
      <c r="M139" s="58">
        <v>0</v>
      </c>
      <c r="N139" s="307">
        <v>-241751.74</v>
      </c>
      <c r="O139" s="47">
        <v>7599207.2999999998</v>
      </c>
      <c r="P139" s="307">
        <v>52380.57</v>
      </c>
      <c r="Q139" s="47">
        <v>80000</v>
      </c>
      <c r="R139" s="307">
        <v>0</v>
      </c>
      <c r="S139" s="58">
        <v>115415.44</v>
      </c>
      <c r="T139" s="318">
        <v>586338.30000000005</v>
      </c>
      <c r="U139" s="47">
        <v>79.13</v>
      </c>
      <c r="V139" s="307">
        <v>104858.17</v>
      </c>
      <c r="W139" s="47">
        <v>0</v>
      </c>
      <c r="X139" s="318">
        <v>7296158.71</v>
      </c>
      <c r="Y139" s="58">
        <v>1191023.0900000001</v>
      </c>
      <c r="Z139" s="318">
        <v>0</v>
      </c>
      <c r="AA139" s="47">
        <v>2829.18</v>
      </c>
      <c r="AB139" s="307">
        <v>135.15</v>
      </c>
      <c r="AC139" s="58">
        <v>54380.959999999999</v>
      </c>
      <c r="AD139" s="307">
        <v>0</v>
      </c>
      <c r="AE139" s="58">
        <v>3561311.56</v>
      </c>
      <c r="AF139" s="318">
        <v>2824698.85</v>
      </c>
      <c r="AG139" s="58">
        <v>754752.52</v>
      </c>
      <c r="AH139" s="318">
        <v>163646.28</v>
      </c>
      <c r="AI139" s="47">
        <v>7406384.2999999998</v>
      </c>
      <c r="AJ139" s="335">
        <v>183148.5</v>
      </c>
    </row>
    <row r="140" spans="1:36" x14ac:dyDescent="0.2">
      <c r="A140" s="2" t="s">
        <v>209</v>
      </c>
      <c r="B140" s="83" t="s">
        <v>188</v>
      </c>
      <c r="C140" s="92">
        <f>SUM(D140:CD140)</f>
        <v>26929206.559999995</v>
      </c>
      <c r="D140" s="310">
        <f>SUM(D141-D139)</f>
        <v>1441213.5599999996</v>
      </c>
      <c r="E140" s="49">
        <f>SUM(E141-E139)</f>
        <v>0</v>
      </c>
      <c r="F140" s="310">
        <f>SUM(F141-F139)</f>
        <v>21594749.190000001</v>
      </c>
      <c r="G140" s="49">
        <f>SUM(G141-G139)</f>
        <v>1225000</v>
      </c>
      <c r="H140" s="322">
        <v>0</v>
      </c>
      <c r="I140" s="49">
        <f t="shared" ref="I140:AJ140" si="20">SUM(I141-I139)</f>
        <v>0</v>
      </c>
      <c r="J140" s="310">
        <f t="shared" si="20"/>
        <v>2250141.0199999996</v>
      </c>
      <c r="K140" s="49">
        <f t="shared" si="20"/>
        <v>-509933.60000000009</v>
      </c>
      <c r="L140" s="310">
        <f t="shared" si="20"/>
        <v>-658974.13999999966</v>
      </c>
      <c r="M140" s="49">
        <f t="shared" si="20"/>
        <v>8375.65</v>
      </c>
      <c r="N140" s="310">
        <f t="shared" si="20"/>
        <v>241751.74</v>
      </c>
      <c r="O140" s="49">
        <f t="shared" si="20"/>
        <v>-203331.05999999959</v>
      </c>
      <c r="P140" s="310">
        <f t="shared" si="20"/>
        <v>36871.71</v>
      </c>
      <c r="Q140" s="49">
        <f t="shared" si="20"/>
        <v>-41490.35</v>
      </c>
      <c r="R140" s="310">
        <f t="shared" si="20"/>
        <v>20776.75</v>
      </c>
      <c r="S140" s="49">
        <f t="shared" si="20"/>
        <v>-4619.1500000000087</v>
      </c>
      <c r="T140" s="310">
        <f t="shared" si="20"/>
        <v>458811.39999999991</v>
      </c>
      <c r="U140" s="49">
        <f t="shared" si="20"/>
        <v>-79.13</v>
      </c>
      <c r="V140" s="310">
        <f t="shared" si="20"/>
        <v>10007.150000000009</v>
      </c>
      <c r="W140" s="49">
        <f t="shared" si="20"/>
        <v>0</v>
      </c>
      <c r="X140" s="310">
        <f t="shared" si="20"/>
        <v>2016569.9200000009</v>
      </c>
      <c r="Y140" s="49">
        <f t="shared" si="20"/>
        <v>1197178.7099999997</v>
      </c>
      <c r="Z140" s="310">
        <f t="shared" si="20"/>
        <v>0</v>
      </c>
      <c r="AA140" s="49">
        <f t="shared" si="20"/>
        <v>250.82000000000016</v>
      </c>
      <c r="AB140" s="310">
        <f t="shared" si="20"/>
        <v>-53.910000000000011</v>
      </c>
      <c r="AC140" s="49">
        <f t="shared" si="20"/>
        <v>13561.719999999994</v>
      </c>
      <c r="AD140" s="310">
        <f t="shared" si="20"/>
        <v>0</v>
      </c>
      <c r="AE140" s="49">
        <f t="shared" si="20"/>
        <v>2015805.5699999998</v>
      </c>
      <c r="AF140" s="310">
        <f t="shared" si="20"/>
        <v>28845.310000000056</v>
      </c>
      <c r="AG140" s="49">
        <f t="shared" si="20"/>
        <v>9362.4899999999907</v>
      </c>
      <c r="AH140" s="310">
        <f t="shared" si="20"/>
        <v>7617.9800000000105</v>
      </c>
      <c r="AI140" s="49">
        <f t="shared" si="20"/>
        <v>-4044853.29</v>
      </c>
      <c r="AJ140" s="337">
        <f t="shared" si="20"/>
        <v>-184349.5</v>
      </c>
    </row>
    <row r="141" spans="1:36" s="17" customFormat="1" ht="13.5" thickBot="1" x14ac:dyDescent="0.25">
      <c r="A141" s="2" t="s">
        <v>58</v>
      </c>
      <c r="B141" s="91" t="s">
        <v>211</v>
      </c>
      <c r="C141" s="325">
        <f>SUM(D141:CD141)</f>
        <v>75175305.560000017</v>
      </c>
      <c r="D141" s="315">
        <v>6493864.7699999996</v>
      </c>
      <c r="E141" s="327">
        <v>0</v>
      </c>
      <c r="F141" s="321">
        <v>21894749.190000001</v>
      </c>
      <c r="G141" s="329">
        <v>1775000</v>
      </c>
      <c r="H141" s="321">
        <v>639241</v>
      </c>
      <c r="I141" s="325">
        <v>0</v>
      </c>
      <c r="J141" s="324">
        <v>2364447.2599999998</v>
      </c>
      <c r="K141" s="325">
        <v>2837853.75</v>
      </c>
      <c r="L141" s="324">
        <v>5848142.79</v>
      </c>
      <c r="M141" s="329">
        <v>8375.65</v>
      </c>
      <c r="N141" s="324">
        <v>0</v>
      </c>
      <c r="O141" s="325">
        <v>7395876.2400000002</v>
      </c>
      <c r="P141" s="324">
        <v>89252.28</v>
      </c>
      <c r="Q141" s="325">
        <v>38509.65</v>
      </c>
      <c r="R141" s="324">
        <v>20776.75</v>
      </c>
      <c r="S141" s="329">
        <v>110796.29</v>
      </c>
      <c r="T141" s="321">
        <v>1045149.7</v>
      </c>
      <c r="U141" s="325">
        <v>0</v>
      </c>
      <c r="V141" s="324">
        <v>114865.32</v>
      </c>
      <c r="W141" s="325">
        <v>0</v>
      </c>
      <c r="X141" s="321">
        <v>9312728.6300000008</v>
      </c>
      <c r="Y141" s="329">
        <v>2388201.7999999998</v>
      </c>
      <c r="Z141" s="321">
        <v>0</v>
      </c>
      <c r="AA141" s="325">
        <v>3080</v>
      </c>
      <c r="AB141" s="324">
        <v>81.239999999999995</v>
      </c>
      <c r="AC141" s="329">
        <v>67942.679999999993</v>
      </c>
      <c r="AD141" s="324">
        <v>0</v>
      </c>
      <c r="AE141" s="329">
        <v>5577117.1299999999</v>
      </c>
      <c r="AF141" s="321">
        <v>2853544.16</v>
      </c>
      <c r="AG141" s="329">
        <v>764115.01</v>
      </c>
      <c r="AH141" s="321">
        <v>171264.26</v>
      </c>
      <c r="AI141" s="325">
        <v>3361531.01</v>
      </c>
      <c r="AJ141" s="346">
        <v>-1201</v>
      </c>
    </row>
    <row r="142" spans="1:36" x14ac:dyDescent="0.2">
      <c r="A142" s="2"/>
      <c r="B142" s="4"/>
      <c r="C142" s="62"/>
      <c r="D142" s="41"/>
      <c r="E142" s="41"/>
      <c r="F142" s="42"/>
      <c r="G142" s="42"/>
      <c r="H142" s="124"/>
      <c r="I142" s="41"/>
      <c r="J142" s="41"/>
      <c r="K142" s="41"/>
      <c r="L142" s="41"/>
      <c r="M142" s="42"/>
      <c r="N142" s="41"/>
      <c r="O142" s="41"/>
      <c r="P142" s="41"/>
      <c r="Q142" s="41"/>
      <c r="R142" s="41"/>
      <c r="S142" s="42"/>
      <c r="T142" s="42"/>
      <c r="U142" s="41"/>
      <c r="V142" s="41"/>
      <c r="W142" s="41"/>
      <c r="X142" s="42"/>
      <c r="Y142" s="42"/>
      <c r="Z142" s="42"/>
      <c r="AA142" s="41"/>
      <c r="AB142" s="41"/>
      <c r="AC142" s="42"/>
      <c r="AD142" s="41"/>
      <c r="AE142" s="42"/>
      <c r="AF142" s="42"/>
      <c r="AG142" s="42"/>
      <c r="AH142" s="42"/>
      <c r="AI142" s="41"/>
      <c r="AJ142" s="42"/>
    </row>
    <row r="143" spans="1:36" ht="13.5" thickBot="1" x14ac:dyDescent="0.25">
      <c r="A143" s="2"/>
      <c r="B143" s="121" t="s">
        <v>163</v>
      </c>
      <c r="C143" s="62"/>
      <c r="D143" s="41"/>
      <c r="E143" s="41"/>
      <c r="F143" s="42"/>
      <c r="G143" s="42"/>
      <c r="H143" s="42"/>
      <c r="I143" s="41"/>
      <c r="J143" s="41"/>
      <c r="K143" s="41"/>
      <c r="L143" s="41"/>
      <c r="M143" s="42"/>
      <c r="N143" s="41"/>
      <c r="O143" s="41"/>
      <c r="P143" s="41"/>
      <c r="Q143" s="41"/>
      <c r="R143" s="41"/>
      <c r="S143" s="42"/>
      <c r="T143" s="42"/>
      <c r="U143" s="41"/>
      <c r="V143" s="41"/>
      <c r="W143" s="41"/>
      <c r="X143" s="42"/>
      <c r="Y143" s="42"/>
      <c r="Z143" s="42"/>
      <c r="AA143" s="41"/>
      <c r="AB143" s="41"/>
      <c r="AC143" s="42"/>
      <c r="AD143" s="41"/>
      <c r="AE143" s="42"/>
      <c r="AF143" s="42"/>
      <c r="AG143" s="42"/>
      <c r="AH143" s="42"/>
      <c r="AI143" s="41"/>
      <c r="AJ143" s="42"/>
    </row>
    <row r="144" spans="1:36" s="17" customFormat="1" x14ac:dyDescent="0.2">
      <c r="A144" s="2"/>
      <c r="B144" s="77" t="str">
        <f>B30</f>
        <v>General Appropriations Act Programs</v>
      </c>
      <c r="C144" s="76"/>
      <c r="D144" s="54"/>
      <c r="E144" s="54"/>
      <c r="F144" s="55"/>
      <c r="G144" s="55"/>
      <c r="H144" s="55"/>
      <c r="I144" s="54"/>
      <c r="J144" s="54"/>
      <c r="K144" s="54"/>
      <c r="L144" s="54"/>
      <c r="M144" s="55"/>
      <c r="N144" s="54"/>
      <c r="O144" s="54"/>
      <c r="P144" s="54"/>
      <c r="Q144" s="54"/>
      <c r="R144" s="54"/>
      <c r="S144" s="55"/>
      <c r="T144" s="55"/>
      <c r="U144" s="54"/>
      <c r="V144" s="54"/>
      <c r="W144" s="54"/>
      <c r="X144" s="55"/>
      <c r="Y144" s="55"/>
      <c r="Z144" s="55"/>
      <c r="AA144" s="54"/>
      <c r="AB144" s="54"/>
      <c r="AC144" s="55"/>
      <c r="AD144" s="54"/>
      <c r="AE144" s="55"/>
      <c r="AF144" s="55"/>
      <c r="AG144" s="55"/>
      <c r="AH144" s="55"/>
      <c r="AI144" s="54"/>
      <c r="AJ144" s="299"/>
    </row>
    <row r="145" spans="1:36" ht="318.75" x14ac:dyDescent="0.2">
      <c r="A145" s="2" t="s">
        <v>59</v>
      </c>
      <c r="B145" s="46" t="str">
        <f>B31</f>
        <v>State Funded Program #</v>
      </c>
      <c r="C145" s="94"/>
      <c r="D145" s="379" t="s">
        <v>573</v>
      </c>
      <c r="E145" s="380" t="str">
        <f>E31</f>
        <v>5000.250500X000 5000.251600X000</v>
      </c>
      <c r="F145" s="379" t="s">
        <v>666</v>
      </c>
      <c r="G145" s="380" t="str">
        <f>G31</f>
        <v xml:space="preserve">9801.810000X000 9802.820000X000 9803.450000X000 9803.870000X000 9803.910000X000 9804.850000X000 9804.880000X000 9805.420000X000 9820.060000X000 </v>
      </c>
      <c r="H145" s="379" t="s">
        <v>618</v>
      </c>
      <c r="I145" s="380" t="s">
        <v>576</v>
      </c>
      <c r="J145" s="379" t="s">
        <v>655</v>
      </c>
      <c r="K145" s="380" t="s">
        <v>656</v>
      </c>
      <c r="L145" s="379" t="s">
        <v>657</v>
      </c>
      <c r="M145" s="380" t="s">
        <v>658</v>
      </c>
      <c r="N145" s="379"/>
      <c r="O145" s="380" t="str">
        <f t="shared" ref="O145:AJ145" si="21">O31</f>
        <v>5000.650100.000</v>
      </c>
      <c r="P145" s="379" t="str">
        <f t="shared" si="21"/>
        <v>5000.300000.000</v>
      </c>
      <c r="Q145" s="380" t="str">
        <f t="shared" si="21"/>
        <v>0102.050000.000</v>
      </c>
      <c r="R145" s="379" t="str">
        <f t="shared" si="21"/>
        <v>0102.010000.000</v>
      </c>
      <c r="S145" s="380" t="str">
        <f t="shared" si="21"/>
        <v>5000.650100.000</v>
      </c>
      <c r="T145" s="379" t="str">
        <f t="shared" si="21"/>
        <v>5000.250900X000</v>
      </c>
      <c r="U145" s="380" t="str">
        <f t="shared" si="21"/>
        <v>5000.650100.000</v>
      </c>
      <c r="V145" s="379" t="str">
        <f t="shared" si="21"/>
        <v>5000.650100.000 0102.010000.000 0102.050000.000 5000.250100.000 5000.300000.000 5000.700000.000 5000.800000.000 5000.850000.000</v>
      </c>
      <c r="W145" s="380" t="str">
        <f t="shared" si="21"/>
        <v>5000.620700X000</v>
      </c>
      <c r="X145" s="379" t="str">
        <f t="shared" si="21"/>
        <v>5000.850000.000</v>
      </c>
      <c r="Y145" s="380" t="str">
        <f t="shared" si="21"/>
        <v>5000.650100.000</v>
      </c>
      <c r="Z145" s="379" t="str">
        <f t="shared" si="21"/>
        <v>5000.250900X000</v>
      </c>
      <c r="AA145" s="380" t="str">
        <f t="shared" si="21"/>
        <v>0100.520200X000</v>
      </c>
      <c r="AB145" s="379" t="str">
        <f t="shared" si="21"/>
        <v>0102.050000.000 5000.650100.000</v>
      </c>
      <c r="AC145" s="380" t="str">
        <f t="shared" si="21"/>
        <v>0100.50300X000</v>
      </c>
      <c r="AD145" s="379" t="str">
        <f t="shared" si="21"/>
        <v>0102.050000.000</v>
      </c>
      <c r="AE145" s="380" t="str">
        <f t="shared" si="21"/>
        <v>0102.050000.000 5000.650100.000</v>
      </c>
      <c r="AF145" s="379" t="str">
        <f t="shared" si="21"/>
        <v>0102.050000.000</v>
      </c>
      <c r="AG145" s="380" t="str">
        <f t="shared" si="21"/>
        <v>5000.650100.000</v>
      </c>
      <c r="AH145" s="379" t="str">
        <f t="shared" si="21"/>
        <v>0102.050000.000</v>
      </c>
      <c r="AI145" s="380" t="str">
        <f t="shared" si="21"/>
        <v>5000.300000.000</v>
      </c>
      <c r="AJ145" s="381" t="str">
        <f t="shared" si="21"/>
        <v xml:space="preserve">0102.050000.000 5000.650100.000 </v>
      </c>
    </row>
    <row r="146" spans="1:36" ht="409.5" x14ac:dyDescent="0.2">
      <c r="A146" s="2" t="s">
        <v>60</v>
      </c>
      <c r="B146" s="46" t="str">
        <f>B32</f>
        <v>State Funded Program Description in the General Appropriations Act ( Titles of programs in chart at the end)</v>
      </c>
      <c r="C146" s="94"/>
      <c r="D146" s="379" t="s">
        <v>691</v>
      </c>
      <c r="E146" s="380" t="s">
        <v>690</v>
      </c>
      <c r="F146" s="379" t="s">
        <v>1152</v>
      </c>
      <c r="G146" s="380" t="s">
        <v>664</v>
      </c>
      <c r="H146" s="379" t="s">
        <v>665</v>
      </c>
      <c r="I146" s="380">
        <f>I32</f>
        <v>0</v>
      </c>
      <c r="J146" s="379" t="s">
        <v>725</v>
      </c>
      <c r="K146" s="380" t="s">
        <v>726</v>
      </c>
      <c r="L146" s="379" t="s">
        <v>727</v>
      </c>
      <c r="M146" s="380" t="s">
        <v>659</v>
      </c>
      <c r="N146" s="379"/>
      <c r="O146" s="380" t="s">
        <v>698</v>
      </c>
      <c r="P146" s="379" t="s">
        <v>699</v>
      </c>
      <c r="Q146" s="380" t="s">
        <v>700</v>
      </c>
      <c r="R146" s="379" t="s">
        <v>701</v>
      </c>
      <c r="S146" s="380" t="s">
        <v>702</v>
      </c>
      <c r="T146" s="379" t="s">
        <v>703</v>
      </c>
      <c r="U146" s="380" t="s">
        <v>702</v>
      </c>
      <c r="V146" s="379" t="s">
        <v>702</v>
      </c>
      <c r="W146" s="380"/>
      <c r="X146" s="379" t="s">
        <v>704</v>
      </c>
      <c r="Y146" s="380" t="s">
        <v>702</v>
      </c>
      <c r="Z146" s="379" t="s">
        <v>703</v>
      </c>
      <c r="AA146" s="380" t="s">
        <v>705</v>
      </c>
      <c r="AB146" s="379" t="s">
        <v>721</v>
      </c>
      <c r="AC146" s="380" t="s">
        <v>700</v>
      </c>
      <c r="AD146" s="379" t="s">
        <v>700</v>
      </c>
      <c r="AE146" s="380" t="s">
        <v>706</v>
      </c>
      <c r="AF146" s="379" t="s">
        <v>700</v>
      </c>
      <c r="AG146" s="380" t="s">
        <v>702</v>
      </c>
      <c r="AH146" s="379" t="s">
        <v>722</v>
      </c>
      <c r="AI146" s="380" t="s">
        <v>707</v>
      </c>
      <c r="AJ146" s="381" t="s">
        <v>708</v>
      </c>
    </row>
    <row r="147" spans="1:36" s="17" customFormat="1" x14ac:dyDescent="0.2">
      <c r="A147" s="2"/>
      <c r="B147" s="46"/>
      <c r="C147" s="63"/>
      <c r="D147" s="39"/>
      <c r="E147" s="39"/>
      <c r="F147" s="39"/>
      <c r="G147" s="39"/>
      <c r="H147" s="39"/>
      <c r="I147" s="39"/>
      <c r="J147" s="39"/>
      <c r="K147" s="39"/>
      <c r="L147" s="39"/>
      <c r="M147" s="39"/>
      <c r="N147" s="39"/>
      <c r="O147" s="39"/>
      <c r="P147" s="39"/>
      <c r="Q147" s="39"/>
      <c r="R147" s="39"/>
      <c r="S147" s="39"/>
      <c r="T147" s="39"/>
      <c r="U147" s="39"/>
      <c r="V147" s="39"/>
      <c r="W147" s="39"/>
      <c r="X147" s="39"/>
      <c r="Y147" s="39"/>
      <c r="Z147" s="39"/>
      <c r="AA147" s="39"/>
      <c r="AB147" s="39"/>
      <c r="AC147" s="39"/>
      <c r="AD147" s="39"/>
      <c r="AE147" s="39"/>
      <c r="AF147" s="39"/>
      <c r="AG147" s="39"/>
      <c r="AH147" s="39"/>
      <c r="AI147" s="39"/>
      <c r="AJ147" s="292"/>
    </row>
    <row r="148" spans="1:36" s="17" customFormat="1" x14ac:dyDescent="0.2">
      <c r="A148" s="2"/>
      <c r="B148" s="82" t="str">
        <f>B34</f>
        <v>Amounts Appropriated and Authorized (i.e. allowed to spend)</v>
      </c>
      <c r="C148" s="79" t="s">
        <v>35</v>
      </c>
      <c r="D148" s="39"/>
      <c r="E148" s="39"/>
      <c r="F148" s="39"/>
      <c r="G148" s="39"/>
      <c r="H148" s="39"/>
      <c r="I148" s="39"/>
      <c r="J148" s="39"/>
      <c r="K148" s="39"/>
      <c r="L148" s="39"/>
      <c r="M148" s="39"/>
      <c r="N148" s="39"/>
      <c r="O148" s="39"/>
      <c r="P148" s="39"/>
      <c r="Q148" s="39"/>
      <c r="R148" s="39"/>
      <c r="S148" s="39"/>
      <c r="T148" s="39"/>
      <c r="U148" s="39"/>
      <c r="V148" s="39"/>
      <c r="W148" s="39"/>
      <c r="X148" s="39"/>
      <c r="Y148" s="39"/>
      <c r="Z148" s="39"/>
      <c r="AA148" s="39"/>
      <c r="AB148" s="39"/>
      <c r="AC148" s="39"/>
      <c r="AD148" s="39"/>
      <c r="AE148" s="39"/>
      <c r="AF148" s="39"/>
      <c r="AG148" s="39"/>
      <c r="AH148" s="39"/>
      <c r="AI148" s="39"/>
      <c r="AJ148" s="292"/>
    </row>
    <row r="149" spans="1:36" ht="25.5" x14ac:dyDescent="0.2">
      <c r="A149" s="2" t="s">
        <v>61</v>
      </c>
      <c r="B149" s="46" t="s">
        <v>37</v>
      </c>
      <c r="C149" s="51">
        <f>SUM(D149:CD149)</f>
        <v>58418532.740000002</v>
      </c>
      <c r="D149" s="308">
        <v>6493865.7699999996</v>
      </c>
      <c r="E149" s="48">
        <v>0</v>
      </c>
      <c r="F149" s="307">
        <v>21894749.190000001</v>
      </c>
      <c r="G149" s="47">
        <v>1775000</v>
      </c>
      <c r="H149" s="307">
        <v>639241</v>
      </c>
      <c r="I149" s="47">
        <v>0</v>
      </c>
      <c r="J149" s="308">
        <v>13061823.279999999</v>
      </c>
      <c r="K149" s="48">
        <v>6737853.75</v>
      </c>
      <c r="L149" s="308">
        <v>7807624.0999999996</v>
      </c>
      <c r="M149" s="48">
        <v>8375.65</v>
      </c>
      <c r="N149" s="307">
        <v>0</v>
      </c>
      <c r="O149" s="47">
        <v>0</v>
      </c>
      <c r="P149" s="307">
        <v>0</v>
      </c>
      <c r="Q149" s="47">
        <v>0</v>
      </c>
      <c r="R149" s="307">
        <v>0</v>
      </c>
      <c r="S149" s="47">
        <v>0</v>
      </c>
      <c r="T149" s="307">
        <v>0</v>
      </c>
      <c r="U149" s="47">
        <v>0</v>
      </c>
      <c r="V149" s="307">
        <v>0</v>
      </c>
      <c r="W149" s="47">
        <v>0</v>
      </c>
      <c r="X149" s="307">
        <v>0</v>
      </c>
      <c r="Y149" s="47">
        <v>0</v>
      </c>
      <c r="Z149" s="307">
        <v>0</v>
      </c>
      <c r="AA149" s="47">
        <v>0</v>
      </c>
      <c r="AB149" s="307">
        <v>0</v>
      </c>
      <c r="AC149" s="47">
        <v>0</v>
      </c>
      <c r="AD149" s="307">
        <v>0</v>
      </c>
      <c r="AE149" s="47">
        <v>0</v>
      </c>
      <c r="AF149" s="307">
        <v>0</v>
      </c>
      <c r="AG149" s="47">
        <v>0</v>
      </c>
      <c r="AH149" s="307">
        <v>0</v>
      </c>
      <c r="AI149" s="47">
        <v>0</v>
      </c>
      <c r="AJ149" s="334">
        <v>0</v>
      </c>
    </row>
    <row r="150" spans="1:36" x14ac:dyDescent="0.2">
      <c r="A150" s="2" t="s">
        <v>62</v>
      </c>
      <c r="B150" s="46" t="s">
        <v>728</v>
      </c>
      <c r="C150" s="51">
        <f>SUM(D150:CD150)</f>
        <v>98774914</v>
      </c>
      <c r="D150" s="308">
        <v>26681699</v>
      </c>
      <c r="E150" s="48">
        <v>16475000</v>
      </c>
      <c r="F150" s="308">
        <v>0</v>
      </c>
      <c r="G150" s="48">
        <v>0</v>
      </c>
      <c r="H150" s="308">
        <v>0</v>
      </c>
      <c r="I150" s="48">
        <v>0</v>
      </c>
      <c r="J150" s="308"/>
      <c r="K150" s="48"/>
      <c r="L150" s="308"/>
      <c r="M150" s="48"/>
      <c r="N150" s="308">
        <v>0</v>
      </c>
      <c r="O150" s="47">
        <v>27808121</v>
      </c>
      <c r="P150" s="307">
        <v>3659045</v>
      </c>
      <c r="Q150" s="47">
        <f>SUM(Q148:Q149)</f>
        <v>0</v>
      </c>
      <c r="R150" s="307">
        <v>45000</v>
      </c>
      <c r="S150" s="47">
        <f>SUM(S148:S149)</f>
        <v>0</v>
      </c>
      <c r="T150" s="307">
        <v>1831000</v>
      </c>
      <c r="U150" s="47">
        <f t="shared" ref="U150:W151" si="22">SUM(U148:U149)</f>
        <v>0</v>
      </c>
      <c r="V150" s="307">
        <f t="shared" si="22"/>
        <v>0</v>
      </c>
      <c r="W150" s="47">
        <f t="shared" si="22"/>
        <v>0</v>
      </c>
      <c r="X150" s="307">
        <v>17047939</v>
      </c>
      <c r="Y150" s="47">
        <f>SUM(Y148:Y149)</f>
        <v>0</v>
      </c>
      <c r="Z150" s="307">
        <f>SUM(Z148:Z149)</f>
        <v>0</v>
      </c>
      <c r="AA150" s="47">
        <v>75000</v>
      </c>
      <c r="AB150" s="307">
        <v>45000</v>
      </c>
      <c r="AC150" s="47">
        <v>50000</v>
      </c>
      <c r="AD150" s="307">
        <f>SUM(AD148:AD149)</f>
        <v>0</v>
      </c>
      <c r="AE150" s="47">
        <v>1852000</v>
      </c>
      <c r="AF150" s="307">
        <f t="shared" ref="AF150:AH151" si="23">SUM(AF148:AF149)</f>
        <v>0</v>
      </c>
      <c r="AG150" s="47">
        <f t="shared" si="23"/>
        <v>0</v>
      </c>
      <c r="AH150" s="307">
        <f t="shared" si="23"/>
        <v>0</v>
      </c>
      <c r="AI150" s="47">
        <v>700000</v>
      </c>
      <c r="AJ150" s="334">
        <v>2505110</v>
      </c>
    </row>
    <row r="151" spans="1:36" x14ac:dyDescent="0.2">
      <c r="A151" s="2" t="s">
        <v>63</v>
      </c>
      <c r="B151" s="80" t="s">
        <v>189</v>
      </c>
      <c r="C151" s="51">
        <f>SUM(D151:CD151)</f>
        <v>157193446.74000001</v>
      </c>
      <c r="D151" s="307">
        <f t="shared" ref="D151:P151" si="24">SUM(D149:D150)</f>
        <v>33175564.77</v>
      </c>
      <c r="E151" s="47">
        <f t="shared" si="24"/>
        <v>16475000</v>
      </c>
      <c r="F151" s="307">
        <f t="shared" si="24"/>
        <v>21894749.190000001</v>
      </c>
      <c r="G151" s="47">
        <f t="shared" si="24"/>
        <v>1775000</v>
      </c>
      <c r="H151" s="307">
        <f t="shared" si="24"/>
        <v>639241</v>
      </c>
      <c r="I151" s="47">
        <f t="shared" si="24"/>
        <v>0</v>
      </c>
      <c r="J151" s="307">
        <f t="shared" si="24"/>
        <v>13061823.279999999</v>
      </c>
      <c r="K151" s="47">
        <f t="shared" si="24"/>
        <v>6737853.75</v>
      </c>
      <c r="L151" s="307">
        <f t="shared" si="24"/>
        <v>7807624.0999999996</v>
      </c>
      <c r="M151" s="47">
        <f t="shared" si="24"/>
        <v>8375.65</v>
      </c>
      <c r="N151" s="307">
        <f t="shared" si="24"/>
        <v>0</v>
      </c>
      <c r="O151" s="47">
        <f t="shared" si="24"/>
        <v>27808121</v>
      </c>
      <c r="P151" s="307">
        <f t="shared" si="24"/>
        <v>3659045</v>
      </c>
      <c r="Q151" s="47">
        <f>SUM(Q149:Q150)</f>
        <v>0</v>
      </c>
      <c r="R151" s="307">
        <f>SUM(R149:R150)</f>
        <v>45000</v>
      </c>
      <c r="S151" s="47">
        <f>SUM(S149:S150)</f>
        <v>0</v>
      </c>
      <c r="T151" s="307">
        <f>SUM(T149:T150)</f>
        <v>1831000</v>
      </c>
      <c r="U151" s="47">
        <f t="shared" si="22"/>
        <v>0</v>
      </c>
      <c r="V151" s="307">
        <f t="shared" si="22"/>
        <v>0</v>
      </c>
      <c r="W151" s="47">
        <f t="shared" si="22"/>
        <v>0</v>
      </c>
      <c r="X151" s="307">
        <f>SUM(X149:X150)</f>
        <v>17047939</v>
      </c>
      <c r="Y151" s="47">
        <f>SUM(Y149:Y150)</f>
        <v>0</v>
      </c>
      <c r="Z151" s="307">
        <f>SUM(Z149:Z150)</f>
        <v>0</v>
      </c>
      <c r="AA151" s="47">
        <f>SUM(AA149:AA150)</f>
        <v>75000</v>
      </c>
      <c r="AB151" s="307">
        <f>SUM(AB149:AB150)</f>
        <v>45000</v>
      </c>
      <c r="AC151" s="47">
        <f>SUM(AC149:AC150)</f>
        <v>50000</v>
      </c>
      <c r="AD151" s="307">
        <f>SUM(AD149:AD150)</f>
        <v>0</v>
      </c>
      <c r="AE151" s="47">
        <f>SUM(AE149:AE150)</f>
        <v>1852000</v>
      </c>
      <c r="AF151" s="307">
        <f t="shared" si="23"/>
        <v>0</v>
      </c>
      <c r="AG151" s="47">
        <f t="shared" si="23"/>
        <v>0</v>
      </c>
      <c r="AH151" s="307">
        <f t="shared" si="23"/>
        <v>0</v>
      </c>
      <c r="AI151" s="47">
        <f>SUM(AI149:AI150)</f>
        <v>700000</v>
      </c>
      <c r="AJ151" s="334">
        <f>SUM(AJ149:AJ150)</f>
        <v>2505110</v>
      </c>
    </row>
    <row r="152" spans="1:36" x14ac:dyDescent="0.2">
      <c r="A152" s="2" t="s">
        <v>64</v>
      </c>
      <c r="B152" s="83" t="s">
        <v>729</v>
      </c>
      <c r="C152" s="92">
        <f>SUM(D152:CD152)</f>
        <v>15285976.060000001</v>
      </c>
      <c r="D152" s="310"/>
      <c r="E152" s="49">
        <v>0</v>
      </c>
      <c r="F152" s="310">
        <v>7238206</v>
      </c>
      <c r="G152" s="49">
        <v>0</v>
      </c>
      <c r="H152" s="310">
        <v>300000</v>
      </c>
      <c r="I152" s="49">
        <v>0</v>
      </c>
      <c r="J152" s="310">
        <v>2141657.98</v>
      </c>
      <c r="K152" s="49">
        <v>0</v>
      </c>
      <c r="L152" s="310">
        <v>4414194.68</v>
      </c>
      <c r="M152" s="49">
        <v>0</v>
      </c>
      <c r="N152" s="310">
        <v>0</v>
      </c>
      <c r="O152" s="49">
        <v>498007</v>
      </c>
      <c r="P152" s="310">
        <v>0</v>
      </c>
      <c r="Q152" s="49"/>
      <c r="R152" s="310">
        <v>0</v>
      </c>
      <c r="S152" s="49">
        <v>0</v>
      </c>
      <c r="T152" s="310">
        <v>0</v>
      </c>
      <c r="U152" s="49">
        <v>0</v>
      </c>
      <c r="V152" s="310">
        <v>0</v>
      </c>
      <c r="W152" s="49">
        <v>0</v>
      </c>
      <c r="X152" s="310">
        <v>0</v>
      </c>
      <c r="Y152" s="49">
        <v>0</v>
      </c>
      <c r="Z152" s="310">
        <v>0</v>
      </c>
      <c r="AA152" s="49">
        <v>0</v>
      </c>
      <c r="AB152" s="310">
        <v>0</v>
      </c>
      <c r="AC152" s="49">
        <v>0</v>
      </c>
      <c r="AD152" s="310">
        <v>0</v>
      </c>
      <c r="AE152" s="49">
        <v>0</v>
      </c>
      <c r="AF152" s="310">
        <v>0</v>
      </c>
      <c r="AG152" s="49">
        <v>0</v>
      </c>
      <c r="AH152" s="310">
        <v>0</v>
      </c>
      <c r="AI152" s="49">
        <v>0</v>
      </c>
      <c r="AJ152" s="337">
        <v>693910.4</v>
      </c>
    </row>
    <row r="153" spans="1:36" s="17" customFormat="1" ht="13.5" thickBot="1" x14ac:dyDescent="0.25">
      <c r="A153" s="2" t="s">
        <v>65</v>
      </c>
      <c r="B153" s="38" t="s">
        <v>190</v>
      </c>
      <c r="C153" s="325">
        <f>SUM(D153:CD153)</f>
        <v>172479422.80000001</v>
      </c>
      <c r="D153" s="315">
        <f t="shared" ref="D153:AJ153" si="25">SUM(D151:D152)</f>
        <v>33175564.77</v>
      </c>
      <c r="E153" s="327">
        <f t="shared" si="25"/>
        <v>16475000</v>
      </c>
      <c r="F153" s="315">
        <f t="shared" si="25"/>
        <v>29132955.190000001</v>
      </c>
      <c r="G153" s="327">
        <f t="shared" si="25"/>
        <v>1775000</v>
      </c>
      <c r="H153" s="315">
        <f t="shared" si="25"/>
        <v>939241</v>
      </c>
      <c r="I153" s="327">
        <f t="shared" si="25"/>
        <v>0</v>
      </c>
      <c r="J153" s="315">
        <f t="shared" si="25"/>
        <v>15203481.26</v>
      </c>
      <c r="K153" s="327">
        <f t="shared" si="25"/>
        <v>6737853.75</v>
      </c>
      <c r="L153" s="315">
        <f t="shared" si="25"/>
        <v>12221818.779999999</v>
      </c>
      <c r="M153" s="327">
        <f t="shared" si="25"/>
        <v>8375.65</v>
      </c>
      <c r="N153" s="315">
        <f t="shared" si="25"/>
        <v>0</v>
      </c>
      <c r="O153" s="327">
        <f t="shared" si="25"/>
        <v>28306128</v>
      </c>
      <c r="P153" s="315">
        <f t="shared" si="25"/>
        <v>3659045</v>
      </c>
      <c r="Q153" s="327">
        <f t="shared" si="25"/>
        <v>0</v>
      </c>
      <c r="R153" s="315">
        <f t="shared" si="25"/>
        <v>45000</v>
      </c>
      <c r="S153" s="327">
        <f t="shared" si="25"/>
        <v>0</v>
      </c>
      <c r="T153" s="315">
        <f t="shared" si="25"/>
        <v>1831000</v>
      </c>
      <c r="U153" s="327">
        <f t="shared" si="25"/>
        <v>0</v>
      </c>
      <c r="V153" s="315">
        <f t="shared" si="25"/>
        <v>0</v>
      </c>
      <c r="W153" s="327">
        <f t="shared" si="25"/>
        <v>0</v>
      </c>
      <c r="X153" s="315">
        <f t="shared" si="25"/>
        <v>17047939</v>
      </c>
      <c r="Y153" s="327">
        <f t="shared" si="25"/>
        <v>0</v>
      </c>
      <c r="Z153" s="315">
        <f t="shared" si="25"/>
        <v>0</v>
      </c>
      <c r="AA153" s="327">
        <f t="shared" si="25"/>
        <v>75000</v>
      </c>
      <c r="AB153" s="315">
        <f t="shared" si="25"/>
        <v>45000</v>
      </c>
      <c r="AC153" s="327">
        <f t="shared" si="25"/>
        <v>50000</v>
      </c>
      <c r="AD153" s="315">
        <f t="shared" si="25"/>
        <v>0</v>
      </c>
      <c r="AE153" s="327">
        <f t="shared" si="25"/>
        <v>1852000</v>
      </c>
      <c r="AF153" s="315">
        <f t="shared" si="25"/>
        <v>0</v>
      </c>
      <c r="AG153" s="327">
        <f t="shared" si="25"/>
        <v>0</v>
      </c>
      <c r="AH153" s="315">
        <f t="shared" si="25"/>
        <v>0</v>
      </c>
      <c r="AI153" s="327">
        <f t="shared" si="25"/>
        <v>700000</v>
      </c>
      <c r="AJ153" s="344">
        <f t="shared" si="25"/>
        <v>3199020.4</v>
      </c>
    </row>
    <row r="154" spans="1:36" x14ac:dyDescent="0.2">
      <c r="A154" s="2"/>
      <c r="B154" s="43"/>
      <c r="C154" s="62"/>
      <c r="D154" s="9"/>
      <c r="E154" s="9"/>
      <c r="F154" s="9"/>
      <c r="G154" s="9"/>
      <c r="H154" s="9"/>
      <c r="I154" s="9"/>
      <c r="J154" s="9"/>
      <c r="K154" s="9"/>
      <c r="L154" s="9"/>
      <c r="M154" s="9"/>
      <c r="N154" s="9"/>
      <c r="O154" s="9"/>
      <c r="P154" s="9"/>
      <c r="Q154" s="9"/>
      <c r="R154" s="9"/>
      <c r="S154" s="9"/>
      <c r="T154" s="9"/>
      <c r="U154" s="9"/>
      <c r="V154" s="9"/>
      <c r="W154" s="9"/>
      <c r="X154" s="9"/>
      <c r="Y154" s="9"/>
      <c r="Z154" s="9"/>
      <c r="AA154" s="9"/>
      <c r="AB154" s="9"/>
      <c r="AC154" s="9"/>
      <c r="AD154" s="9"/>
      <c r="AE154" s="9"/>
      <c r="AF154" s="9"/>
      <c r="AG154" s="9"/>
      <c r="AH154" s="9"/>
      <c r="AI154" s="9"/>
      <c r="AJ154" s="9"/>
    </row>
    <row r="155" spans="1:36" ht="13.5" thickBot="1" x14ac:dyDescent="0.25">
      <c r="A155" s="2"/>
      <c r="B155" s="121" t="s">
        <v>164</v>
      </c>
      <c r="C155" s="62"/>
      <c r="D155" s="9"/>
      <c r="E155" s="9"/>
      <c r="F155" s="9"/>
      <c r="G155" s="9"/>
      <c r="H155" s="9"/>
      <c r="I155" s="9"/>
      <c r="J155" s="9"/>
      <c r="K155" s="9"/>
      <c r="L155" s="9"/>
      <c r="M155" s="9"/>
      <c r="N155" s="9"/>
      <c r="O155" s="9"/>
      <c r="P155" s="9"/>
      <c r="Q155" s="9"/>
      <c r="R155" s="9"/>
      <c r="S155" s="9"/>
      <c r="T155" s="9"/>
      <c r="U155" s="9"/>
      <c r="V155" s="9"/>
      <c r="W155" s="9"/>
      <c r="X155" s="9"/>
      <c r="Y155" s="9"/>
      <c r="Z155" s="9"/>
      <c r="AA155" s="9"/>
      <c r="AB155" s="9"/>
      <c r="AC155" s="9"/>
      <c r="AD155" s="9"/>
      <c r="AE155" s="9"/>
      <c r="AF155" s="9"/>
      <c r="AG155" s="9"/>
      <c r="AH155" s="9"/>
      <c r="AI155" s="9"/>
      <c r="AJ155" s="9"/>
    </row>
    <row r="156" spans="1:36" s="17" customFormat="1" x14ac:dyDescent="0.2">
      <c r="A156" s="2"/>
      <c r="B156" s="77" t="s">
        <v>50</v>
      </c>
      <c r="C156" s="76"/>
      <c r="D156" s="56"/>
      <c r="E156" s="56"/>
      <c r="F156" s="56"/>
      <c r="G156" s="56"/>
      <c r="H156" s="56"/>
      <c r="I156" s="56"/>
      <c r="J156" s="56"/>
      <c r="K156" s="56"/>
      <c r="L156" s="56"/>
      <c r="M156" s="56"/>
      <c r="N156" s="56"/>
      <c r="O156" s="56"/>
      <c r="P156" s="56"/>
      <c r="Q156" s="56"/>
      <c r="R156" s="56"/>
      <c r="S156" s="56"/>
      <c r="T156" s="56"/>
      <c r="U156" s="56"/>
      <c r="V156" s="56"/>
      <c r="W156" s="56"/>
      <c r="X156" s="56"/>
      <c r="Y156" s="56"/>
      <c r="Z156" s="56"/>
      <c r="AA156" s="56"/>
      <c r="AB156" s="56"/>
      <c r="AC156" s="56"/>
      <c r="AD156" s="56"/>
      <c r="AE156" s="56"/>
      <c r="AF156" s="56"/>
      <c r="AG156" s="56"/>
      <c r="AH156" s="56"/>
      <c r="AI156" s="56"/>
      <c r="AJ156" s="300"/>
    </row>
    <row r="157" spans="1:36" ht="38.25" x14ac:dyDescent="0.2">
      <c r="A157" s="74" t="s">
        <v>66</v>
      </c>
      <c r="B157" s="85" t="s">
        <v>46</v>
      </c>
      <c r="C157" s="57"/>
      <c r="D157" s="379" t="str">
        <f t="shared" ref="D157:AJ157" si="26">D44</f>
        <v>SCEIS</v>
      </c>
      <c r="E157" s="380" t="str">
        <f t="shared" si="26"/>
        <v>SCEIS</v>
      </c>
      <c r="F157" s="379" t="str">
        <f t="shared" si="26"/>
        <v>SCEIS</v>
      </c>
      <c r="G157" s="380" t="str">
        <f t="shared" si="26"/>
        <v>SCEIS</v>
      </c>
      <c r="H157" s="379" t="str">
        <f t="shared" si="26"/>
        <v>SCEIS</v>
      </c>
      <c r="I157" s="380" t="str">
        <f t="shared" si="26"/>
        <v>SCEIS</v>
      </c>
      <c r="J157" s="379" t="str">
        <f t="shared" si="26"/>
        <v>SCEIS</v>
      </c>
      <c r="K157" s="380" t="str">
        <f t="shared" si="26"/>
        <v>SCEIS</v>
      </c>
      <c r="L157" s="379" t="str">
        <f t="shared" si="26"/>
        <v>SCEIS</v>
      </c>
      <c r="M157" s="380" t="str">
        <f t="shared" si="26"/>
        <v>SCEIS</v>
      </c>
      <c r="N157" s="379" t="str">
        <f t="shared" si="26"/>
        <v>SCEIS</v>
      </c>
      <c r="O157" s="380" t="str">
        <f t="shared" si="26"/>
        <v>SCEIS, CRS, POS, Revenue Tracking System</v>
      </c>
      <c r="P157" s="379" t="str">
        <f t="shared" si="26"/>
        <v>SCEIS</v>
      </c>
      <c r="Q157" s="380" t="str">
        <f t="shared" si="26"/>
        <v>SCEIS</v>
      </c>
      <c r="R157" s="379" t="str">
        <f t="shared" si="26"/>
        <v>SCEIS</v>
      </c>
      <c r="S157" s="380" t="str">
        <f t="shared" si="26"/>
        <v>SCEIS</v>
      </c>
      <c r="T157" s="379" t="str">
        <f t="shared" si="26"/>
        <v>SCEIS</v>
      </c>
      <c r="U157" s="380" t="str">
        <f t="shared" si="26"/>
        <v>SCEIS</v>
      </c>
      <c r="V157" s="379" t="str">
        <f t="shared" si="26"/>
        <v>SCEIS</v>
      </c>
      <c r="W157" s="380" t="str">
        <f t="shared" si="26"/>
        <v>SCEIS</v>
      </c>
      <c r="X157" s="379" t="str">
        <f t="shared" si="26"/>
        <v>SCEIS</v>
      </c>
      <c r="Y157" s="380" t="str">
        <f t="shared" si="26"/>
        <v>SCEIS</v>
      </c>
      <c r="Z157" s="379" t="str">
        <f t="shared" si="26"/>
        <v>SCEIS</v>
      </c>
      <c r="AA157" s="380" t="str">
        <f t="shared" si="26"/>
        <v>SCEIS</v>
      </c>
      <c r="AB157" s="379" t="str">
        <f t="shared" si="26"/>
        <v>SCEIS</v>
      </c>
      <c r="AC157" s="380" t="str">
        <f t="shared" si="26"/>
        <v>SCEIS</v>
      </c>
      <c r="AD157" s="379" t="str">
        <f t="shared" si="26"/>
        <v>SCEIS</v>
      </c>
      <c r="AE157" s="380" t="str">
        <f t="shared" si="26"/>
        <v>SCEIS</v>
      </c>
      <c r="AF157" s="379" t="str">
        <f t="shared" si="26"/>
        <v>SCEIS</v>
      </c>
      <c r="AG157" s="380" t="str">
        <f t="shared" si="26"/>
        <v>SCEIS</v>
      </c>
      <c r="AH157" s="379" t="str">
        <f t="shared" si="26"/>
        <v>SCEIS</v>
      </c>
      <c r="AI157" s="380" t="str">
        <f t="shared" si="26"/>
        <v>SCEIS</v>
      </c>
      <c r="AJ157" s="381" t="str">
        <f t="shared" si="26"/>
        <v>SCEIS</v>
      </c>
    </row>
    <row r="158" spans="1:36" s="17" customFormat="1" x14ac:dyDescent="0.2">
      <c r="A158" s="45"/>
      <c r="B158" s="53"/>
      <c r="C158" s="31"/>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378"/>
    </row>
    <row r="159" spans="1:36" s="17" customFormat="1" x14ac:dyDescent="0.2">
      <c r="A159" s="45"/>
      <c r="B159" s="82" t="s">
        <v>149</v>
      </c>
      <c r="C159" s="79" t="s">
        <v>35</v>
      </c>
      <c r="D159" s="10"/>
      <c r="E159" s="10"/>
      <c r="F159" s="10"/>
      <c r="G159" s="10"/>
      <c r="H159" s="10"/>
      <c r="I159" s="10"/>
      <c r="J159" s="10"/>
      <c r="K159" s="10"/>
      <c r="L159" s="10"/>
      <c r="M159" s="10"/>
      <c r="N159" s="10"/>
      <c r="O159" s="10"/>
      <c r="P159" s="10"/>
      <c r="Q159" s="10"/>
      <c r="R159" s="10"/>
      <c r="S159" s="10"/>
      <c r="T159" s="10"/>
      <c r="U159" s="10"/>
      <c r="V159" s="10"/>
      <c r="W159" s="10"/>
      <c r="X159" s="10"/>
      <c r="Y159" s="10"/>
      <c r="Z159" s="10"/>
      <c r="AA159" s="10"/>
      <c r="AB159" s="10"/>
      <c r="AC159" s="10"/>
      <c r="AD159" s="10"/>
      <c r="AE159" s="10"/>
      <c r="AF159" s="10"/>
      <c r="AG159" s="10"/>
      <c r="AH159" s="10"/>
      <c r="AI159" s="10"/>
      <c r="AJ159" s="301"/>
    </row>
    <row r="160" spans="1:36" ht="38.25" x14ac:dyDescent="0.2">
      <c r="A160" s="45" t="s">
        <v>67</v>
      </c>
      <c r="B160" s="46" t="s">
        <v>139</v>
      </c>
      <c r="C160" s="94"/>
      <c r="D160" s="371" t="s">
        <v>479</v>
      </c>
      <c r="E160" s="372" t="s">
        <v>1145</v>
      </c>
      <c r="F160" s="371" t="s">
        <v>575</v>
      </c>
      <c r="G160" s="372" t="s">
        <v>574</v>
      </c>
      <c r="H160" s="371" t="s">
        <v>619</v>
      </c>
      <c r="I160" s="372" t="s">
        <v>556</v>
      </c>
      <c r="J160" s="371" t="s">
        <v>495</v>
      </c>
      <c r="K160" s="372" t="s">
        <v>828</v>
      </c>
      <c r="L160" s="371" t="s">
        <v>496</v>
      </c>
      <c r="M160" s="372" t="s">
        <v>577</v>
      </c>
      <c r="N160" s="371" t="s">
        <v>481</v>
      </c>
      <c r="O160" s="372" t="s">
        <v>528</v>
      </c>
      <c r="P160" s="371" t="s">
        <v>557</v>
      </c>
      <c r="Q160" s="372" t="s">
        <v>558</v>
      </c>
      <c r="R160" s="371" t="s">
        <v>530</v>
      </c>
      <c r="S160" s="372" t="s">
        <v>483</v>
      </c>
      <c r="T160" s="371" t="s">
        <v>531</v>
      </c>
      <c r="U160" s="372" t="s">
        <v>484</v>
      </c>
      <c r="V160" s="371" t="s">
        <v>488</v>
      </c>
      <c r="W160" s="372" t="s">
        <v>482</v>
      </c>
      <c r="X160" s="371" t="s">
        <v>485</v>
      </c>
      <c r="Y160" s="372" t="s">
        <v>559</v>
      </c>
      <c r="Z160" s="371" t="s">
        <v>560</v>
      </c>
      <c r="AA160" s="372" t="s">
        <v>554</v>
      </c>
      <c r="AB160" s="371" t="s">
        <v>486</v>
      </c>
      <c r="AC160" s="372" t="s">
        <v>487</v>
      </c>
      <c r="AD160" s="371" t="s">
        <v>490</v>
      </c>
      <c r="AE160" s="372" t="s">
        <v>1146</v>
      </c>
      <c r="AF160" s="371" t="s">
        <v>491</v>
      </c>
      <c r="AG160" s="372" t="s">
        <v>492</v>
      </c>
      <c r="AH160" s="371" t="s">
        <v>493</v>
      </c>
      <c r="AI160" s="372" t="s">
        <v>494</v>
      </c>
      <c r="AJ160" s="373" t="s">
        <v>480</v>
      </c>
    </row>
    <row r="161" spans="1:36" ht="89.25" x14ac:dyDescent="0.2">
      <c r="A161" s="45" t="s">
        <v>68</v>
      </c>
      <c r="B161" s="46" t="s">
        <v>140</v>
      </c>
      <c r="C161" s="93" t="s">
        <v>41</v>
      </c>
      <c r="D161" s="379"/>
      <c r="E161" s="380"/>
      <c r="F161" s="379"/>
      <c r="G161" s="380"/>
      <c r="H161" s="379"/>
      <c r="I161" s="380"/>
      <c r="J161" s="379"/>
      <c r="K161" s="380"/>
      <c r="L161" s="379"/>
      <c r="M161" s="380"/>
      <c r="N161" s="379"/>
      <c r="O161" s="380"/>
      <c r="P161" s="379"/>
      <c r="Q161" s="380"/>
      <c r="R161" s="379"/>
      <c r="S161" s="380"/>
      <c r="T161" s="379"/>
      <c r="U161" s="380"/>
      <c r="V161" s="379"/>
      <c r="W161" s="380"/>
      <c r="X161" s="379"/>
      <c r="Y161" s="380"/>
      <c r="Z161" s="379"/>
      <c r="AA161" s="380"/>
      <c r="AB161" s="379"/>
      <c r="AC161" s="380"/>
      <c r="AD161" s="379"/>
      <c r="AE161" s="380" t="s">
        <v>1149</v>
      </c>
      <c r="AF161" s="379"/>
      <c r="AG161" s="380"/>
      <c r="AH161" s="379"/>
      <c r="AI161" s="380"/>
      <c r="AJ161" s="381" t="s">
        <v>827</v>
      </c>
    </row>
    <row r="162" spans="1:36" ht="51" x14ac:dyDescent="0.2">
      <c r="A162" s="2" t="s">
        <v>69</v>
      </c>
      <c r="B162" s="86" t="s">
        <v>147</v>
      </c>
      <c r="C162" s="57" t="s">
        <v>41</v>
      </c>
      <c r="D162" s="382"/>
      <c r="E162" s="19"/>
      <c r="F162" s="382"/>
      <c r="G162" s="19"/>
      <c r="H162" s="382"/>
      <c r="I162" s="19"/>
      <c r="J162" s="382"/>
      <c r="K162" s="19"/>
      <c r="L162" s="382"/>
      <c r="M162" s="19"/>
      <c r="N162" s="382"/>
      <c r="O162" s="19"/>
      <c r="P162" s="382"/>
      <c r="Q162" s="19"/>
      <c r="R162" s="382"/>
      <c r="S162" s="19"/>
      <c r="T162" s="382"/>
      <c r="U162" s="19" t="s">
        <v>826</v>
      </c>
      <c r="V162" s="382"/>
      <c r="W162" s="19"/>
      <c r="X162" s="382"/>
      <c r="Y162" s="19"/>
      <c r="Z162" s="382"/>
      <c r="AA162" s="19"/>
      <c r="AB162" s="382"/>
      <c r="AC162" s="19"/>
      <c r="AD162" s="382"/>
      <c r="AE162" s="19" t="s">
        <v>825</v>
      </c>
      <c r="AF162" s="382"/>
      <c r="AG162" s="19"/>
      <c r="AH162" s="382"/>
      <c r="AI162" s="19"/>
      <c r="AJ162" s="383" t="s">
        <v>824</v>
      </c>
    </row>
    <row r="163" spans="1:36" ht="409.5" x14ac:dyDescent="0.2">
      <c r="A163" s="45" t="s">
        <v>70</v>
      </c>
      <c r="B163" s="46" t="s">
        <v>44</v>
      </c>
      <c r="C163" s="94"/>
      <c r="D163" s="379" t="s">
        <v>691</v>
      </c>
      <c r="E163" s="380" t="s">
        <v>690</v>
      </c>
      <c r="F163" s="379" t="s">
        <v>1153</v>
      </c>
      <c r="G163" s="380" t="s">
        <v>620</v>
      </c>
      <c r="H163" s="379" t="s">
        <v>617</v>
      </c>
      <c r="I163" s="380">
        <f>I146</f>
        <v>0</v>
      </c>
      <c r="J163" s="379"/>
      <c r="K163" s="380" t="str">
        <f>K146</f>
        <v>Sesqui Splash Pad,  Myrtle Beach PHS, Asbestos &amp; Mold Abatement, Dillion Welcome Center, , Kings Mountain Bridge, Dillon Welcome Center</v>
      </c>
      <c r="L163" s="379" t="str">
        <f>L146</f>
        <v>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v>
      </c>
      <c r="M163" s="380" t="str">
        <f>M146</f>
        <v>Caesars Head Greylogs Acq</v>
      </c>
      <c r="N163" s="379">
        <f>N146</f>
        <v>0</v>
      </c>
      <c r="O163" s="380" t="s">
        <v>698</v>
      </c>
      <c r="P163" s="379" t="s">
        <v>699</v>
      </c>
      <c r="Q163" s="380" t="s">
        <v>700</v>
      </c>
      <c r="R163" s="379" t="s">
        <v>701</v>
      </c>
      <c r="S163" s="380" t="s">
        <v>702</v>
      </c>
      <c r="T163" s="379" t="s">
        <v>703</v>
      </c>
      <c r="U163" s="380" t="s">
        <v>702</v>
      </c>
      <c r="V163" s="379" t="s">
        <v>702</v>
      </c>
      <c r="W163" s="380"/>
      <c r="X163" s="379" t="s">
        <v>704</v>
      </c>
      <c r="Y163" s="380" t="s">
        <v>702</v>
      </c>
      <c r="Z163" s="379" t="s">
        <v>703</v>
      </c>
      <c r="AA163" s="380" t="s">
        <v>705</v>
      </c>
      <c r="AB163" s="379" t="s">
        <v>721</v>
      </c>
      <c r="AC163" s="380" t="s">
        <v>700</v>
      </c>
      <c r="AD163" s="379" t="s">
        <v>700</v>
      </c>
      <c r="AE163" s="380" t="s">
        <v>706</v>
      </c>
      <c r="AF163" s="379" t="s">
        <v>700</v>
      </c>
      <c r="AG163" s="380" t="s">
        <v>702</v>
      </c>
      <c r="AH163" s="379" t="s">
        <v>722</v>
      </c>
      <c r="AI163" s="380" t="s">
        <v>707</v>
      </c>
      <c r="AJ163" s="381" t="s">
        <v>708</v>
      </c>
    </row>
    <row r="164" spans="1:36" x14ac:dyDescent="0.2">
      <c r="A164" s="45" t="s">
        <v>71</v>
      </c>
      <c r="B164" s="80" t="s">
        <v>215</v>
      </c>
      <c r="C164" s="51">
        <f t="shared" ref="C164:AJ164" si="27">C153</f>
        <v>172479422.80000001</v>
      </c>
      <c r="D164" s="313">
        <f t="shared" si="27"/>
        <v>33175564.77</v>
      </c>
      <c r="E164" s="51">
        <f t="shared" si="27"/>
        <v>16475000</v>
      </c>
      <c r="F164" s="313">
        <f t="shared" si="27"/>
        <v>29132955.190000001</v>
      </c>
      <c r="G164" s="51">
        <f t="shared" si="27"/>
        <v>1775000</v>
      </c>
      <c r="H164" s="313">
        <f t="shared" si="27"/>
        <v>939241</v>
      </c>
      <c r="I164" s="51">
        <f t="shared" si="27"/>
        <v>0</v>
      </c>
      <c r="J164" s="313">
        <f t="shared" si="27"/>
        <v>15203481.26</v>
      </c>
      <c r="K164" s="51">
        <f t="shared" si="27"/>
        <v>6737853.75</v>
      </c>
      <c r="L164" s="313">
        <f t="shared" si="27"/>
        <v>12221818.779999999</v>
      </c>
      <c r="M164" s="51">
        <f t="shared" si="27"/>
        <v>8375.65</v>
      </c>
      <c r="N164" s="313">
        <f t="shared" si="27"/>
        <v>0</v>
      </c>
      <c r="O164" s="51">
        <f t="shared" si="27"/>
        <v>28306128</v>
      </c>
      <c r="P164" s="313">
        <f t="shared" si="27"/>
        <v>3659045</v>
      </c>
      <c r="Q164" s="51">
        <f t="shared" si="27"/>
        <v>0</v>
      </c>
      <c r="R164" s="313">
        <f t="shared" si="27"/>
        <v>45000</v>
      </c>
      <c r="S164" s="51">
        <f t="shared" si="27"/>
        <v>0</v>
      </c>
      <c r="T164" s="313">
        <f t="shared" si="27"/>
        <v>1831000</v>
      </c>
      <c r="U164" s="51">
        <f t="shared" si="27"/>
        <v>0</v>
      </c>
      <c r="V164" s="313">
        <f t="shared" si="27"/>
        <v>0</v>
      </c>
      <c r="W164" s="51">
        <f t="shared" si="27"/>
        <v>0</v>
      </c>
      <c r="X164" s="313">
        <f t="shared" si="27"/>
        <v>17047939</v>
      </c>
      <c r="Y164" s="51">
        <f t="shared" si="27"/>
        <v>0</v>
      </c>
      <c r="Z164" s="313">
        <f t="shared" si="27"/>
        <v>0</v>
      </c>
      <c r="AA164" s="51">
        <f t="shared" si="27"/>
        <v>75000</v>
      </c>
      <c r="AB164" s="313">
        <f t="shared" si="27"/>
        <v>45000</v>
      </c>
      <c r="AC164" s="51">
        <f t="shared" si="27"/>
        <v>50000</v>
      </c>
      <c r="AD164" s="313">
        <f t="shared" si="27"/>
        <v>0</v>
      </c>
      <c r="AE164" s="51">
        <f t="shared" si="27"/>
        <v>1852000</v>
      </c>
      <c r="AF164" s="313">
        <f t="shared" si="27"/>
        <v>0</v>
      </c>
      <c r="AG164" s="51">
        <f t="shared" si="27"/>
        <v>0</v>
      </c>
      <c r="AH164" s="313">
        <f t="shared" si="27"/>
        <v>0</v>
      </c>
      <c r="AI164" s="51">
        <f t="shared" si="27"/>
        <v>700000</v>
      </c>
      <c r="AJ164" s="341">
        <f t="shared" si="27"/>
        <v>3199020.4</v>
      </c>
    </row>
    <row r="165" spans="1:36" s="17" customFormat="1" x14ac:dyDescent="0.2">
      <c r="A165" s="45"/>
      <c r="B165" s="46"/>
      <c r="C165" s="51"/>
      <c r="D165" s="47"/>
      <c r="E165" s="47"/>
      <c r="F165" s="47"/>
      <c r="G165" s="47"/>
      <c r="H165" s="47"/>
      <c r="I165" s="47"/>
      <c r="J165" s="47"/>
      <c r="K165" s="47"/>
      <c r="L165" s="47"/>
      <c r="M165" s="47"/>
      <c r="N165" s="47"/>
      <c r="O165" s="47"/>
      <c r="P165" s="47"/>
      <c r="Q165" s="47"/>
      <c r="R165" s="47"/>
      <c r="S165" s="47"/>
      <c r="T165" s="47"/>
      <c r="U165" s="47"/>
      <c r="V165" s="47"/>
      <c r="W165" s="47"/>
      <c r="X165" s="47"/>
      <c r="Y165" s="47"/>
      <c r="Z165" s="47"/>
      <c r="AA165" s="47"/>
      <c r="AB165" s="47"/>
      <c r="AC165" s="47"/>
      <c r="AD165" s="47"/>
      <c r="AE165" s="47"/>
      <c r="AF165" s="47"/>
      <c r="AG165" s="47"/>
      <c r="AH165" s="47"/>
      <c r="AI165" s="47"/>
      <c r="AJ165" s="293"/>
    </row>
    <row r="166" spans="1:36" s="17" customFormat="1" ht="25.5" x14ac:dyDescent="0.2">
      <c r="A166" s="45"/>
      <c r="B166" s="87" t="s">
        <v>214</v>
      </c>
      <c r="C166" s="51"/>
      <c r="D166" s="51"/>
      <c r="E166" s="51"/>
      <c r="F166" s="51"/>
      <c r="G166" s="51"/>
      <c r="H166" s="51"/>
      <c r="I166" s="51"/>
      <c r="J166" s="51"/>
      <c r="K166" s="51"/>
      <c r="L166" s="51"/>
      <c r="M166" s="51"/>
      <c r="N166" s="51"/>
      <c r="O166" s="51"/>
      <c r="P166" s="51"/>
      <c r="Q166" s="51"/>
      <c r="R166" s="51"/>
      <c r="S166" s="51"/>
      <c r="T166" s="51"/>
      <c r="U166" s="51"/>
      <c r="V166" s="51"/>
      <c r="W166" s="51"/>
      <c r="X166" s="51"/>
      <c r="Y166" s="51"/>
      <c r="Z166" s="51"/>
      <c r="AA166" s="51"/>
      <c r="AB166" s="51"/>
      <c r="AC166" s="51"/>
      <c r="AD166" s="51"/>
      <c r="AE166" s="51"/>
      <c r="AF166" s="51"/>
      <c r="AG166" s="51"/>
      <c r="AH166" s="51"/>
      <c r="AI166" s="51"/>
      <c r="AJ166" s="302"/>
    </row>
    <row r="167" spans="1:36" x14ac:dyDescent="0.2">
      <c r="A167" s="45"/>
      <c r="B167" s="33" t="s">
        <v>415</v>
      </c>
      <c r="C167" s="47"/>
      <c r="D167" s="307"/>
      <c r="E167" s="47"/>
      <c r="F167" s="307"/>
      <c r="G167" s="47"/>
      <c r="H167" s="307"/>
      <c r="I167" s="47"/>
      <c r="J167" s="307"/>
      <c r="K167" s="47"/>
      <c r="L167" s="307"/>
      <c r="M167" s="47"/>
      <c r="N167" s="307"/>
      <c r="O167" s="47"/>
      <c r="P167" s="307"/>
      <c r="Q167" s="47"/>
      <c r="R167" s="307"/>
      <c r="S167" s="47"/>
      <c r="T167" s="307"/>
      <c r="U167" s="47"/>
      <c r="V167" s="307"/>
      <c r="W167" s="47"/>
      <c r="X167" s="307"/>
      <c r="Y167" s="47"/>
      <c r="Z167" s="307"/>
      <c r="AA167" s="47"/>
      <c r="AB167" s="307"/>
      <c r="AC167" s="47"/>
      <c r="AD167" s="307"/>
      <c r="AE167" s="47"/>
      <c r="AF167" s="307"/>
      <c r="AG167" s="47"/>
      <c r="AH167" s="307"/>
      <c r="AI167" s="47"/>
      <c r="AJ167" s="334"/>
    </row>
    <row r="168" spans="1:36" x14ac:dyDescent="0.2">
      <c r="A168" s="45"/>
      <c r="B168" s="112" t="s">
        <v>416</v>
      </c>
      <c r="C168" s="47"/>
      <c r="D168" s="307"/>
      <c r="E168" s="47"/>
      <c r="F168" s="307"/>
      <c r="G168" s="47"/>
      <c r="H168" s="307"/>
      <c r="I168" s="47"/>
      <c r="J168" s="307"/>
      <c r="K168" s="47"/>
      <c r="L168" s="307"/>
      <c r="M168" s="47"/>
      <c r="N168" s="307"/>
      <c r="O168" s="47"/>
      <c r="P168" s="307"/>
      <c r="Q168" s="47"/>
      <c r="R168" s="307"/>
      <c r="S168" s="47"/>
      <c r="T168" s="307"/>
      <c r="U168" s="47"/>
      <c r="V168" s="307"/>
      <c r="W168" s="47"/>
      <c r="X168" s="307"/>
      <c r="Y168" s="47"/>
      <c r="Z168" s="307"/>
      <c r="AA168" s="47"/>
      <c r="AB168" s="307"/>
      <c r="AC168" s="47"/>
      <c r="AD168" s="307"/>
      <c r="AE168" s="47"/>
      <c r="AF168" s="307"/>
      <c r="AG168" s="47"/>
      <c r="AH168" s="307"/>
      <c r="AI168" s="47"/>
      <c r="AJ168" s="334"/>
    </row>
    <row r="169" spans="1:36" x14ac:dyDescent="0.2">
      <c r="A169" s="45"/>
      <c r="B169" s="263" t="s">
        <v>604</v>
      </c>
      <c r="C169" s="47">
        <f>SUM(D169:CD169)</f>
        <v>26410053.530000001</v>
      </c>
      <c r="D169" s="307">
        <v>2973745</v>
      </c>
      <c r="E169" s="47"/>
      <c r="F169" s="307">
        <v>23187.53</v>
      </c>
      <c r="G169" s="47"/>
      <c r="H169" s="307"/>
      <c r="I169" s="47"/>
      <c r="J169" s="307"/>
      <c r="K169" s="47"/>
      <c r="L169" s="307"/>
      <c r="M169" s="47"/>
      <c r="N169" s="307"/>
      <c r="O169" s="47">
        <v>23373121</v>
      </c>
      <c r="P169" s="307"/>
      <c r="Q169" s="47"/>
      <c r="R169" s="307"/>
      <c r="S169" s="47"/>
      <c r="T169" s="307"/>
      <c r="U169" s="47"/>
      <c r="V169" s="307"/>
      <c r="W169" s="47"/>
      <c r="X169" s="307"/>
      <c r="Y169" s="47"/>
      <c r="Z169" s="307"/>
      <c r="AA169" s="47"/>
      <c r="AB169" s="307">
        <v>40000</v>
      </c>
      <c r="AC169" s="47"/>
      <c r="AD169" s="307"/>
      <c r="AE169" s="47"/>
      <c r="AF169" s="307"/>
      <c r="AG169" s="47"/>
      <c r="AH169" s="307"/>
      <c r="AI169" s="47"/>
      <c r="AJ169" s="334"/>
    </row>
    <row r="170" spans="1:36" ht="25.5" x14ac:dyDescent="0.2">
      <c r="A170" s="45"/>
      <c r="B170" s="263" t="s">
        <v>605</v>
      </c>
      <c r="C170" s="47">
        <f>SUM(D170:CD170)</f>
        <v>135938</v>
      </c>
      <c r="D170" s="307">
        <v>135938</v>
      </c>
      <c r="E170" s="47"/>
      <c r="F170" s="307"/>
      <c r="G170" s="47"/>
      <c r="H170" s="307"/>
      <c r="I170" s="47"/>
      <c r="J170" s="307"/>
      <c r="K170" s="47"/>
      <c r="L170" s="307"/>
      <c r="M170" s="47"/>
      <c r="N170" s="307"/>
      <c r="O170" s="47"/>
      <c r="P170" s="307"/>
      <c r="Q170" s="47"/>
      <c r="R170" s="307"/>
      <c r="S170" s="47"/>
      <c r="T170" s="307"/>
      <c r="U170" s="47"/>
      <c r="V170" s="307"/>
      <c r="W170" s="47"/>
      <c r="X170" s="307"/>
      <c r="Y170" s="47"/>
      <c r="Z170" s="307"/>
      <c r="AA170" s="47"/>
      <c r="AB170" s="307"/>
      <c r="AC170" s="47"/>
      <c r="AD170" s="307"/>
      <c r="AE170" s="47"/>
      <c r="AF170" s="307"/>
      <c r="AG170" s="47"/>
      <c r="AH170" s="307"/>
      <c r="AI170" s="47"/>
      <c r="AJ170" s="334"/>
    </row>
    <row r="171" spans="1:36" ht="25.5" x14ac:dyDescent="0.2">
      <c r="A171" s="45"/>
      <c r="B171" s="112" t="s">
        <v>417</v>
      </c>
      <c r="C171" s="47">
        <f>SUM(D171:CD171)</f>
        <v>465000</v>
      </c>
      <c r="D171" s="307">
        <v>330000</v>
      </c>
      <c r="E171" s="47"/>
      <c r="F171" s="307"/>
      <c r="G171" s="47"/>
      <c r="H171" s="307"/>
      <c r="I171" s="47"/>
      <c r="J171" s="307"/>
      <c r="K171" s="47"/>
      <c r="L171" s="307"/>
      <c r="M171" s="47"/>
      <c r="N171" s="307"/>
      <c r="O171" s="47">
        <v>135000</v>
      </c>
      <c r="P171" s="307"/>
      <c r="Q171" s="47"/>
      <c r="R171" s="307"/>
      <c r="S171" s="47"/>
      <c r="T171" s="307"/>
      <c r="U171" s="47"/>
      <c r="V171" s="307"/>
      <c r="W171" s="47"/>
      <c r="X171" s="307"/>
      <c r="Y171" s="47"/>
      <c r="Z171" s="307"/>
      <c r="AA171" s="47"/>
      <c r="AB171" s="307"/>
      <c r="AC171" s="47"/>
      <c r="AD171" s="307"/>
      <c r="AE171" s="47"/>
      <c r="AF171" s="307"/>
      <c r="AG171" s="47"/>
      <c r="AH171" s="307"/>
      <c r="AI171" s="47"/>
      <c r="AJ171" s="334"/>
    </row>
    <row r="172" spans="1:36" ht="25.5" x14ac:dyDescent="0.2">
      <c r="A172" s="45"/>
      <c r="B172" s="263" t="s">
        <v>598</v>
      </c>
      <c r="C172" s="47"/>
      <c r="D172" s="307"/>
      <c r="E172" s="47"/>
      <c r="F172" s="307"/>
      <c r="G172" s="47"/>
      <c r="H172" s="307"/>
      <c r="I172" s="47"/>
      <c r="J172" s="307"/>
      <c r="K172" s="47"/>
      <c r="L172" s="307"/>
      <c r="M172" s="47"/>
      <c r="N172" s="307"/>
      <c r="O172" s="47"/>
      <c r="P172" s="307"/>
      <c r="Q172" s="47"/>
      <c r="R172" s="307"/>
      <c r="S172" s="47"/>
      <c r="T172" s="307"/>
      <c r="U172" s="47"/>
      <c r="V172" s="307"/>
      <c r="W172" s="47"/>
      <c r="X172" s="307"/>
      <c r="Y172" s="47"/>
      <c r="Z172" s="307"/>
      <c r="AA172" s="47"/>
      <c r="AB172" s="307"/>
      <c r="AC172" s="47"/>
      <c r="AD172" s="307"/>
      <c r="AE172" s="47"/>
      <c r="AF172" s="307"/>
      <c r="AG172" s="47"/>
      <c r="AH172" s="307"/>
      <c r="AI172" s="47"/>
      <c r="AJ172" s="334"/>
    </row>
    <row r="173" spans="1:36" x14ac:dyDescent="0.2">
      <c r="A173" s="45"/>
      <c r="B173" s="263" t="s">
        <v>599</v>
      </c>
      <c r="C173" s="47"/>
      <c r="D173" s="307"/>
      <c r="E173" s="47"/>
      <c r="F173" s="307"/>
      <c r="G173" s="47"/>
      <c r="H173" s="307"/>
      <c r="I173" s="47"/>
      <c r="J173" s="307"/>
      <c r="K173" s="47"/>
      <c r="L173" s="307"/>
      <c r="M173" s="47"/>
      <c r="N173" s="307"/>
      <c r="O173" s="47"/>
      <c r="P173" s="307"/>
      <c r="Q173" s="47"/>
      <c r="R173" s="307"/>
      <c r="S173" s="47"/>
      <c r="T173" s="307"/>
      <c r="U173" s="47"/>
      <c r="V173" s="307"/>
      <c r="W173" s="47"/>
      <c r="X173" s="307"/>
      <c r="Y173" s="47"/>
      <c r="Z173" s="307"/>
      <c r="AA173" s="47"/>
      <c r="AB173" s="307"/>
      <c r="AC173" s="47"/>
      <c r="AD173" s="307"/>
      <c r="AE173" s="47"/>
      <c r="AF173" s="307"/>
      <c r="AG173" s="47"/>
      <c r="AH173" s="307"/>
      <c r="AI173" s="47"/>
      <c r="AJ173" s="334"/>
    </row>
    <row r="174" spans="1:36" x14ac:dyDescent="0.2">
      <c r="A174" s="45"/>
      <c r="B174" s="263" t="s">
        <v>600</v>
      </c>
      <c r="C174" s="47"/>
      <c r="D174" s="307"/>
      <c r="E174" s="47"/>
      <c r="F174" s="307"/>
      <c r="G174" s="47"/>
      <c r="H174" s="307"/>
      <c r="I174" s="47"/>
      <c r="J174" s="307"/>
      <c r="K174" s="47"/>
      <c r="L174" s="307"/>
      <c r="M174" s="47"/>
      <c r="N174" s="307"/>
      <c r="O174" s="47"/>
      <c r="P174" s="307"/>
      <c r="Q174" s="47"/>
      <c r="R174" s="307"/>
      <c r="S174" s="47"/>
      <c r="T174" s="307"/>
      <c r="U174" s="47"/>
      <c r="V174" s="307"/>
      <c r="W174" s="47"/>
      <c r="X174" s="307"/>
      <c r="Y174" s="47"/>
      <c r="Z174" s="307"/>
      <c r="AA174" s="47"/>
      <c r="AB174" s="307"/>
      <c r="AC174" s="47"/>
      <c r="AD174" s="307"/>
      <c r="AE174" s="47"/>
      <c r="AF174" s="307"/>
      <c r="AG174" s="47"/>
      <c r="AH174" s="307"/>
      <c r="AI174" s="47"/>
      <c r="AJ174" s="334"/>
    </row>
    <row r="175" spans="1:36" ht="25.5" x14ac:dyDescent="0.2">
      <c r="A175" s="45"/>
      <c r="B175" s="112" t="s">
        <v>418</v>
      </c>
      <c r="C175" s="47">
        <f>SUM(D175:CD175)</f>
        <v>0</v>
      </c>
      <c r="D175" s="307"/>
      <c r="E175" s="47"/>
      <c r="F175" s="307"/>
      <c r="G175" s="47"/>
      <c r="H175" s="307"/>
      <c r="I175" s="47"/>
      <c r="J175" s="307"/>
      <c r="K175" s="47"/>
      <c r="L175" s="307"/>
      <c r="M175" s="47"/>
      <c r="N175" s="307"/>
      <c r="O175" s="47"/>
      <c r="P175" s="307"/>
      <c r="Q175" s="47"/>
      <c r="R175" s="307"/>
      <c r="S175" s="47"/>
      <c r="T175" s="307"/>
      <c r="U175" s="47"/>
      <c r="V175" s="307"/>
      <c r="W175" s="47"/>
      <c r="X175" s="307"/>
      <c r="Y175" s="47"/>
      <c r="Z175" s="307"/>
      <c r="AA175" s="47"/>
      <c r="AB175" s="307"/>
      <c r="AC175" s="47"/>
      <c r="AD175" s="307"/>
      <c r="AE175" s="47"/>
      <c r="AF175" s="307"/>
      <c r="AG175" s="47"/>
      <c r="AH175" s="307"/>
      <c r="AI175" s="47"/>
      <c r="AJ175" s="334"/>
    </row>
    <row r="176" spans="1:36" x14ac:dyDescent="0.2">
      <c r="A176" s="45"/>
      <c r="B176" s="263" t="s">
        <v>419</v>
      </c>
      <c r="C176" s="47"/>
      <c r="D176" s="307"/>
      <c r="E176" s="47"/>
      <c r="F176" s="307"/>
      <c r="G176" s="47"/>
      <c r="H176" s="307"/>
      <c r="I176" s="47"/>
      <c r="J176" s="307"/>
      <c r="K176" s="47"/>
      <c r="L176" s="307"/>
      <c r="M176" s="47"/>
      <c r="N176" s="307"/>
      <c r="O176" s="47"/>
      <c r="P176" s="307"/>
      <c r="Q176" s="47"/>
      <c r="R176" s="307"/>
      <c r="S176" s="47"/>
      <c r="T176" s="307"/>
      <c r="U176" s="47"/>
      <c r="V176" s="307"/>
      <c r="W176" s="47"/>
      <c r="X176" s="307"/>
      <c r="Y176" s="47"/>
      <c r="Z176" s="307"/>
      <c r="AA176" s="47"/>
      <c r="AB176" s="307"/>
      <c r="AC176" s="47"/>
      <c r="AD176" s="307"/>
      <c r="AE176" s="47"/>
      <c r="AF176" s="307"/>
      <c r="AG176" s="47"/>
      <c r="AH176" s="307"/>
      <c r="AI176" s="47"/>
      <c r="AJ176" s="334"/>
    </row>
    <row r="177" spans="1:36" x14ac:dyDescent="0.2">
      <c r="A177" s="45"/>
      <c r="B177" s="263" t="s">
        <v>420</v>
      </c>
      <c r="C177" s="47"/>
      <c r="D177" s="307"/>
      <c r="E177" s="47"/>
      <c r="F177" s="307"/>
      <c r="G177" s="47"/>
      <c r="H177" s="307"/>
      <c r="I177" s="47"/>
      <c r="J177" s="307"/>
      <c r="K177" s="47"/>
      <c r="L177" s="307"/>
      <c r="M177" s="47"/>
      <c r="N177" s="307"/>
      <c r="O177" s="47"/>
      <c r="P177" s="307"/>
      <c r="Q177" s="47"/>
      <c r="R177" s="307"/>
      <c r="S177" s="47"/>
      <c r="T177" s="307"/>
      <c r="U177" s="47"/>
      <c r="V177" s="307"/>
      <c r="W177" s="47"/>
      <c r="X177" s="307"/>
      <c r="Y177" s="47"/>
      <c r="Z177" s="307"/>
      <c r="AA177" s="47"/>
      <c r="AB177" s="307"/>
      <c r="AC177" s="47"/>
      <c r="AD177" s="307"/>
      <c r="AE177" s="47"/>
      <c r="AF177" s="307"/>
      <c r="AG177" s="47"/>
      <c r="AH177" s="307"/>
      <c r="AI177" s="47"/>
      <c r="AJ177" s="334"/>
    </row>
    <row r="178" spans="1:36" x14ac:dyDescent="0.2">
      <c r="A178" s="45"/>
      <c r="B178" s="263" t="s">
        <v>421</v>
      </c>
      <c r="C178" s="47"/>
      <c r="D178" s="307"/>
      <c r="E178" s="47"/>
      <c r="F178" s="307"/>
      <c r="G178" s="47"/>
      <c r="H178" s="307"/>
      <c r="I178" s="47"/>
      <c r="J178" s="307"/>
      <c r="K178" s="47"/>
      <c r="L178" s="307"/>
      <c r="M178" s="47"/>
      <c r="N178" s="307"/>
      <c r="O178" s="47"/>
      <c r="P178" s="307"/>
      <c r="Q178" s="47"/>
      <c r="R178" s="307"/>
      <c r="S178" s="47"/>
      <c r="T178" s="307"/>
      <c r="U178" s="47"/>
      <c r="V178" s="307"/>
      <c r="W178" s="47"/>
      <c r="X178" s="307"/>
      <c r="Y178" s="47"/>
      <c r="Z178" s="307"/>
      <c r="AA178" s="47"/>
      <c r="AB178" s="307"/>
      <c r="AC178" s="47"/>
      <c r="AD178" s="307"/>
      <c r="AE178" s="47"/>
      <c r="AF178" s="307"/>
      <c r="AG178" s="47"/>
      <c r="AH178" s="307"/>
      <c r="AI178" s="47"/>
      <c r="AJ178" s="334"/>
    </row>
    <row r="179" spans="1:36" x14ac:dyDescent="0.2">
      <c r="A179" s="45"/>
      <c r="B179" s="263" t="s">
        <v>422</v>
      </c>
      <c r="C179" s="47"/>
      <c r="D179" s="307"/>
      <c r="E179" s="47"/>
      <c r="F179" s="307"/>
      <c r="G179" s="47"/>
      <c r="H179" s="307"/>
      <c r="I179" s="47"/>
      <c r="J179" s="307"/>
      <c r="K179" s="47"/>
      <c r="L179" s="307"/>
      <c r="M179" s="47"/>
      <c r="N179" s="307"/>
      <c r="O179" s="47"/>
      <c r="P179" s="307"/>
      <c r="Q179" s="47"/>
      <c r="R179" s="307"/>
      <c r="S179" s="47"/>
      <c r="T179" s="307"/>
      <c r="U179" s="47"/>
      <c r="V179" s="307"/>
      <c r="W179" s="47"/>
      <c r="X179" s="307"/>
      <c r="Y179" s="47"/>
      <c r="Z179" s="307"/>
      <c r="AA179" s="47"/>
      <c r="AB179" s="307"/>
      <c r="AC179" s="47"/>
      <c r="AD179" s="307"/>
      <c r="AE179" s="47"/>
      <c r="AF179" s="307"/>
      <c r="AG179" s="47"/>
      <c r="AH179" s="307"/>
      <c r="AI179" s="47"/>
      <c r="AJ179" s="334"/>
    </row>
    <row r="180" spans="1:36" ht="25.5" x14ac:dyDescent="0.2">
      <c r="A180" s="45"/>
      <c r="B180" s="263" t="s">
        <v>601</v>
      </c>
      <c r="C180" s="47">
        <f>SUM(D180:CD180)</f>
        <v>5897189.96</v>
      </c>
      <c r="D180" s="307">
        <v>5587720</v>
      </c>
      <c r="E180" s="47"/>
      <c r="F180" s="307">
        <v>287469.96000000002</v>
      </c>
      <c r="G180" s="47"/>
      <c r="H180" s="307"/>
      <c r="I180" s="47"/>
      <c r="J180" s="307"/>
      <c r="K180" s="47"/>
      <c r="L180" s="307"/>
      <c r="M180" s="47"/>
      <c r="N180" s="307"/>
      <c r="O180" s="47"/>
      <c r="P180" s="307"/>
      <c r="Q180" s="47">
        <v>22000</v>
      </c>
      <c r="R180" s="307"/>
      <c r="S180" s="47"/>
      <c r="T180" s="307"/>
      <c r="U180" s="47"/>
      <c r="V180" s="307"/>
      <c r="W180" s="47"/>
      <c r="X180" s="307"/>
      <c r="Y180" s="47"/>
      <c r="Z180" s="307"/>
      <c r="AA180" s="47"/>
      <c r="AB180" s="307"/>
      <c r="AC180" s="47"/>
      <c r="AD180" s="307"/>
      <c r="AE180" s="47"/>
      <c r="AF180" s="307"/>
      <c r="AG180" s="47"/>
      <c r="AH180" s="307"/>
      <c r="AI180" s="47"/>
      <c r="AJ180" s="334"/>
    </row>
    <row r="181" spans="1:36" ht="25.5" x14ac:dyDescent="0.2">
      <c r="A181" s="45"/>
      <c r="B181" s="263" t="s">
        <v>602</v>
      </c>
      <c r="C181" s="47"/>
      <c r="D181" s="307"/>
      <c r="E181" s="47"/>
      <c r="F181" s="307"/>
      <c r="G181" s="47"/>
      <c r="H181" s="307"/>
      <c r="I181" s="47"/>
      <c r="J181" s="307"/>
      <c r="K181" s="47"/>
      <c r="L181" s="307"/>
      <c r="M181" s="47"/>
      <c r="N181" s="307"/>
      <c r="O181" s="47"/>
      <c r="P181" s="307"/>
      <c r="Q181" s="47"/>
      <c r="R181" s="307"/>
      <c r="S181" s="47"/>
      <c r="T181" s="307"/>
      <c r="U181" s="47"/>
      <c r="V181" s="307"/>
      <c r="W181" s="47"/>
      <c r="X181" s="307"/>
      <c r="Y181" s="47"/>
      <c r="Z181" s="307"/>
      <c r="AA181" s="47"/>
      <c r="AB181" s="307"/>
      <c r="AC181" s="47"/>
      <c r="AD181" s="307"/>
      <c r="AE181" s="47"/>
      <c r="AF181" s="307"/>
      <c r="AG181" s="47"/>
      <c r="AH181" s="307"/>
      <c r="AI181" s="47"/>
      <c r="AJ181" s="334"/>
    </row>
    <row r="182" spans="1:36" ht="25.5" x14ac:dyDescent="0.2">
      <c r="A182" s="45"/>
      <c r="B182" s="263" t="s">
        <v>603</v>
      </c>
      <c r="C182" s="47"/>
      <c r="D182" s="307"/>
      <c r="E182" s="47"/>
      <c r="F182" s="307"/>
      <c r="G182" s="47"/>
      <c r="H182" s="307"/>
      <c r="I182" s="47"/>
      <c r="J182" s="307"/>
      <c r="K182" s="47"/>
      <c r="L182" s="307"/>
      <c r="M182" s="47"/>
      <c r="N182" s="307"/>
      <c r="O182" s="47"/>
      <c r="P182" s="307"/>
      <c r="Q182" s="47"/>
      <c r="R182" s="307"/>
      <c r="S182" s="47"/>
      <c r="T182" s="307"/>
      <c r="U182" s="47"/>
      <c r="V182" s="307"/>
      <c r="W182" s="47"/>
      <c r="X182" s="307"/>
      <c r="Y182" s="47"/>
      <c r="Z182" s="307"/>
      <c r="AA182" s="47"/>
      <c r="AB182" s="307"/>
      <c r="AC182" s="47"/>
      <c r="AD182" s="307"/>
      <c r="AE182" s="47"/>
      <c r="AF182" s="307"/>
      <c r="AG182" s="47"/>
      <c r="AH182" s="307"/>
      <c r="AI182" s="47"/>
      <c r="AJ182" s="334"/>
    </row>
    <row r="183" spans="1:36" x14ac:dyDescent="0.2">
      <c r="A183" s="45"/>
      <c r="B183" s="33" t="s">
        <v>423</v>
      </c>
      <c r="C183" s="47"/>
      <c r="D183" s="307"/>
      <c r="E183" s="47"/>
      <c r="F183" s="307"/>
      <c r="G183" s="47"/>
      <c r="H183" s="307"/>
      <c r="I183" s="47"/>
      <c r="J183" s="307"/>
      <c r="K183" s="47"/>
      <c r="L183" s="307"/>
      <c r="M183" s="47"/>
      <c r="N183" s="307"/>
      <c r="O183" s="47"/>
      <c r="P183" s="307"/>
      <c r="Q183" s="47"/>
      <c r="R183" s="307"/>
      <c r="S183" s="47"/>
      <c r="T183" s="307"/>
      <c r="U183" s="47"/>
      <c r="V183" s="307"/>
      <c r="W183" s="47"/>
      <c r="X183" s="307"/>
      <c r="Y183" s="47"/>
      <c r="Z183" s="307"/>
      <c r="AA183" s="47"/>
      <c r="AB183" s="307"/>
      <c r="AC183" s="47"/>
      <c r="AD183" s="307"/>
      <c r="AE183" s="47"/>
      <c r="AF183" s="307"/>
      <c r="AG183" s="47"/>
      <c r="AH183" s="307"/>
      <c r="AI183" s="47"/>
      <c r="AJ183" s="334"/>
    </row>
    <row r="184" spans="1:36" ht="25.5" x14ac:dyDescent="0.2">
      <c r="A184" s="45"/>
      <c r="B184" s="112" t="s">
        <v>424</v>
      </c>
      <c r="C184" s="47"/>
      <c r="D184" s="307"/>
      <c r="E184" s="47"/>
      <c r="F184" s="307"/>
      <c r="G184" s="47"/>
      <c r="H184" s="307"/>
      <c r="I184" s="47"/>
      <c r="J184" s="307"/>
      <c r="K184" s="47"/>
      <c r="L184" s="307"/>
      <c r="M184" s="47"/>
      <c r="N184" s="307"/>
      <c r="O184" s="47"/>
      <c r="P184" s="307"/>
      <c r="Q184" s="47"/>
      <c r="R184" s="307"/>
      <c r="S184" s="47"/>
      <c r="T184" s="307"/>
      <c r="U184" s="47"/>
      <c r="V184" s="307"/>
      <c r="W184" s="47"/>
      <c r="X184" s="307"/>
      <c r="Y184" s="47"/>
      <c r="Z184" s="307"/>
      <c r="AA184" s="47"/>
      <c r="AB184" s="307"/>
      <c r="AC184" s="47"/>
      <c r="AD184" s="307"/>
      <c r="AE184" s="47"/>
      <c r="AF184" s="307"/>
      <c r="AG184" s="47"/>
      <c r="AH184" s="307"/>
      <c r="AI184" s="47"/>
      <c r="AJ184" s="334"/>
    </row>
    <row r="185" spans="1:36" ht="25.5" x14ac:dyDescent="0.2">
      <c r="A185" s="45"/>
      <c r="B185" s="263" t="s">
        <v>606</v>
      </c>
      <c r="C185" s="47">
        <f>SUM(D185:CD185)</f>
        <v>15933498</v>
      </c>
      <c r="D185" s="307"/>
      <c r="E185" s="47"/>
      <c r="F185" s="307"/>
      <c r="G185" s="47"/>
      <c r="H185" s="307"/>
      <c r="I185" s="47"/>
      <c r="J185" s="307"/>
      <c r="K185" s="47"/>
      <c r="L185" s="307"/>
      <c r="M185" s="47"/>
      <c r="N185" s="307"/>
      <c r="O185" s="47"/>
      <c r="P185" s="307"/>
      <c r="Q185" s="47"/>
      <c r="R185" s="307"/>
      <c r="S185" s="47"/>
      <c r="T185" s="307"/>
      <c r="U185" s="47"/>
      <c r="V185" s="307"/>
      <c r="W185" s="47"/>
      <c r="X185" s="307">
        <v>15933498</v>
      </c>
      <c r="Y185" s="47"/>
      <c r="Z185" s="307"/>
      <c r="AA185" s="47"/>
      <c r="AB185" s="307"/>
      <c r="AC185" s="47"/>
      <c r="AD185" s="307"/>
      <c r="AE185" s="47"/>
      <c r="AF185" s="307"/>
      <c r="AG185" s="47"/>
      <c r="AH185" s="307"/>
      <c r="AI185" s="47"/>
      <c r="AJ185" s="334"/>
    </row>
    <row r="186" spans="1:36" ht="25.5" x14ac:dyDescent="0.2">
      <c r="A186" s="45"/>
      <c r="B186" s="263" t="s">
        <v>607</v>
      </c>
      <c r="C186" s="47">
        <f>SUM(D186:CD186)</f>
        <v>240000</v>
      </c>
      <c r="D186" s="307"/>
      <c r="E186" s="47"/>
      <c r="F186" s="307"/>
      <c r="G186" s="47"/>
      <c r="H186" s="307"/>
      <c r="I186" s="47"/>
      <c r="J186" s="307"/>
      <c r="K186" s="47"/>
      <c r="L186" s="307"/>
      <c r="M186" s="47"/>
      <c r="N186" s="307"/>
      <c r="O186" s="47"/>
      <c r="P186" s="307"/>
      <c r="Q186" s="47"/>
      <c r="R186" s="307"/>
      <c r="S186" s="47"/>
      <c r="T186" s="307"/>
      <c r="U186" s="47"/>
      <c r="V186" s="307"/>
      <c r="W186" s="47"/>
      <c r="X186" s="307">
        <v>240000</v>
      </c>
      <c r="Y186" s="47"/>
      <c r="Z186" s="307"/>
      <c r="AA186" s="47"/>
      <c r="AB186" s="307"/>
      <c r="AC186" s="47"/>
      <c r="AD186" s="307"/>
      <c r="AE186" s="47"/>
      <c r="AF186" s="307"/>
      <c r="AG186" s="47"/>
      <c r="AH186" s="307"/>
      <c r="AI186" s="47"/>
      <c r="AJ186" s="334"/>
    </row>
    <row r="187" spans="1:36" x14ac:dyDescent="0.2">
      <c r="A187" s="45"/>
      <c r="B187" s="112" t="s">
        <v>425</v>
      </c>
      <c r="C187" s="47"/>
      <c r="D187" s="307"/>
      <c r="E187" s="47"/>
      <c r="F187" s="307"/>
      <c r="G187" s="47"/>
      <c r="H187" s="307"/>
      <c r="I187" s="47"/>
      <c r="J187" s="307"/>
      <c r="K187" s="47"/>
      <c r="L187" s="307"/>
      <c r="M187" s="47"/>
      <c r="N187" s="307"/>
      <c r="O187" s="47"/>
      <c r="P187" s="307"/>
      <c r="Q187" s="47"/>
      <c r="R187" s="307"/>
      <c r="S187" s="47"/>
      <c r="T187" s="307"/>
      <c r="U187" s="47"/>
      <c r="V187" s="307"/>
      <c r="W187" s="47"/>
      <c r="X187" s="307"/>
      <c r="Y187" s="47"/>
      <c r="Z187" s="307"/>
      <c r="AA187" s="47"/>
      <c r="AB187" s="307"/>
      <c r="AC187" s="47"/>
      <c r="AD187" s="307"/>
      <c r="AE187" s="47"/>
      <c r="AF187" s="307"/>
      <c r="AG187" s="47"/>
      <c r="AH187" s="307"/>
      <c r="AI187" s="47"/>
      <c r="AJ187" s="334"/>
    </row>
    <row r="188" spans="1:36" ht="25.5" x14ac:dyDescent="0.2">
      <c r="A188" s="45"/>
      <c r="B188" s="263" t="s">
        <v>608</v>
      </c>
      <c r="C188" s="47">
        <f>SUM(D188:CD188)</f>
        <v>20248106.259999998</v>
      </c>
      <c r="D188" s="307">
        <v>2010548</v>
      </c>
      <c r="E188" s="47"/>
      <c r="F188" s="307">
        <v>2238206</v>
      </c>
      <c r="G188" s="47"/>
      <c r="H188" s="307"/>
      <c r="I188" s="47"/>
      <c r="J188" s="307">
        <v>2203689.66</v>
      </c>
      <c r="K188" s="47">
        <v>81171.460000000006</v>
      </c>
      <c r="L188" s="307">
        <v>6546952.4900000002</v>
      </c>
      <c r="M188" s="47">
        <v>3375.65</v>
      </c>
      <c r="N188" s="307"/>
      <c r="O188" s="47">
        <v>4300000</v>
      </c>
      <c r="P188" s="307"/>
      <c r="Q188" s="47"/>
      <c r="R188" s="307"/>
      <c r="S188" s="47"/>
      <c r="T188" s="307"/>
      <c r="U188" s="47"/>
      <c r="V188" s="307"/>
      <c r="W188" s="47"/>
      <c r="X188" s="307"/>
      <c r="Y188" s="47">
        <v>848007</v>
      </c>
      <c r="Z188" s="307"/>
      <c r="AA188" s="47"/>
      <c r="AB188" s="307"/>
      <c r="AC188" s="47"/>
      <c r="AD188" s="307"/>
      <c r="AE188" s="47">
        <v>154000</v>
      </c>
      <c r="AF188" s="307"/>
      <c r="AG188" s="47"/>
      <c r="AH188" s="307"/>
      <c r="AI188" s="47"/>
      <c r="AJ188" s="334">
        <v>1862156</v>
      </c>
    </row>
    <row r="189" spans="1:36" ht="25.5" x14ac:dyDescent="0.2">
      <c r="A189" s="45"/>
      <c r="B189" s="263" t="s">
        <v>609</v>
      </c>
      <c r="C189" s="47">
        <f>SUM(D189:CD189)</f>
        <v>6511557</v>
      </c>
      <c r="D189" s="307"/>
      <c r="E189" s="47"/>
      <c r="F189" s="307"/>
      <c r="G189" s="47"/>
      <c r="H189" s="307"/>
      <c r="I189" s="47"/>
      <c r="J189" s="307"/>
      <c r="K189" s="47">
        <v>2500000</v>
      </c>
      <c r="L189" s="307">
        <v>697997</v>
      </c>
      <c r="M189" s="47"/>
      <c r="N189" s="307"/>
      <c r="O189" s="47"/>
      <c r="P189" s="307">
        <v>3313560</v>
      </c>
      <c r="Q189" s="47"/>
      <c r="R189" s="307"/>
      <c r="S189" s="47"/>
      <c r="T189" s="307"/>
      <c r="U189" s="47"/>
      <c r="V189" s="307"/>
      <c r="W189" s="47"/>
      <c r="X189" s="307"/>
      <c r="Y189" s="47"/>
      <c r="Z189" s="307"/>
      <c r="AA189" s="47"/>
      <c r="AB189" s="307"/>
      <c r="AC189" s="47"/>
      <c r="AD189" s="307"/>
      <c r="AE189" s="47"/>
      <c r="AF189" s="307"/>
      <c r="AG189" s="47"/>
      <c r="AH189" s="307"/>
      <c r="AI189" s="47"/>
      <c r="AJ189" s="334"/>
    </row>
    <row r="190" spans="1:36" ht="25.5" x14ac:dyDescent="0.2">
      <c r="A190" s="45"/>
      <c r="B190" s="112" t="s">
        <v>426</v>
      </c>
      <c r="C190" s="47"/>
      <c r="D190" s="307"/>
      <c r="E190" s="47"/>
      <c r="F190" s="307"/>
      <c r="G190" s="47"/>
      <c r="H190" s="307"/>
      <c r="I190" s="47"/>
      <c r="J190" s="307"/>
      <c r="K190" s="47"/>
      <c r="L190" s="307"/>
      <c r="M190" s="47"/>
      <c r="N190" s="307"/>
      <c r="O190" s="47"/>
      <c r="P190" s="307"/>
      <c r="Q190" s="47"/>
      <c r="R190" s="307"/>
      <c r="S190" s="47"/>
      <c r="T190" s="307"/>
      <c r="U190" s="47"/>
      <c r="V190" s="307"/>
      <c r="W190" s="47"/>
      <c r="X190" s="307"/>
      <c r="Y190" s="47"/>
      <c r="Z190" s="307"/>
      <c r="AA190" s="47"/>
      <c r="AB190" s="307"/>
      <c r="AC190" s="47"/>
      <c r="AD190" s="307"/>
      <c r="AE190" s="47"/>
      <c r="AF190" s="307"/>
      <c r="AG190" s="47"/>
      <c r="AH190" s="307"/>
      <c r="AI190" s="47"/>
      <c r="AJ190" s="334"/>
    </row>
    <row r="191" spans="1:36" x14ac:dyDescent="0.2">
      <c r="A191" s="45"/>
      <c r="B191" s="263" t="s">
        <v>427</v>
      </c>
      <c r="C191" s="47">
        <f t="shared" ref="C191:C199" si="28">SUM(D191:CD191)</f>
        <v>575000</v>
      </c>
      <c r="D191" s="307"/>
      <c r="E191" s="47"/>
      <c r="F191" s="307"/>
      <c r="G191" s="47"/>
      <c r="H191" s="307"/>
      <c r="I191" s="47"/>
      <c r="J191" s="307"/>
      <c r="K191" s="47"/>
      <c r="L191" s="307"/>
      <c r="M191" s="47"/>
      <c r="N191" s="307"/>
      <c r="O191" s="47"/>
      <c r="P191" s="307"/>
      <c r="Q191" s="47"/>
      <c r="R191" s="307"/>
      <c r="S191" s="47"/>
      <c r="T191" s="307"/>
      <c r="U191" s="47"/>
      <c r="V191" s="307"/>
      <c r="W191" s="47"/>
      <c r="X191" s="307"/>
      <c r="Y191" s="47"/>
      <c r="Z191" s="307"/>
      <c r="AA191" s="47"/>
      <c r="AB191" s="307"/>
      <c r="AC191" s="47"/>
      <c r="AD191" s="307"/>
      <c r="AE191" s="47"/>
      <c r="AF191" s="307"/>
      <c r="AG191" s="47"/>
      <c r="AH191" s="307"/>
      <c r="AI191" s="47"/>
      <c r="AJ191" s="334">
        <v>575000</v>
      </c>
    </row>
    <row r="192" spans="1:36" ht="25.5" x14ac:dyDescent="0.2">
      <c r="A192" s="45"/>
      <c r="B192" s="263" t="s">
        <v>428</v>
      </c>
      <c r="C192" s="47">
        <f t="shared" si="28"/>
        <v>3977135</v>
      </c>
      <c r="D192" s="307">
        <v>977135</v>
      </c>
      <c r="E192" s="47"/>
      <c r="F192" s="307">
        <v>3000000</v>
      </c>
      <c r="G192" s="47"/>
      <c r="H192" s="307"/>
      <c r="I192" s="47"/>
      <c r="J192" s="307"/>
      <c r="K192" s="47"/>
      <c r="L192" s="307"/>
      <c r="M192" s="47"/>
      <c r="N192" s="307"/>
      <c r="O192" s="47"/>
      <c r="P192" s="307"/>
      <c r="Q192" s="47"/>
      <c r="R192" s="307"/>
      <c r="S192" s="47"/>
      <c r="T192" s="307"/>
      <c r="U192" s="47"/>
      <c r="V192" s="307"/>
      <c r="W192" s="47"/>
      <c r="X192" s="307"/>
      <c r="Y192" s="47"/>
      <c r="Z192" s="307"/>
      <c r="AA192" s="47"/>
      <c r="AB192" s="307"/>
      <c r="AC192" s="47"/>
      <c r="AD192" s="307"/>
      <c r="AE192" s="47"/>
      <c r="AF192" s="307"/>
      <c r="AG192" s="47"/>
      <c r="AH192" s="307"/>
      <c r="AI192" s="47"/>
      <c r="AJ192" s="334">
        <v>0</v>
      </c>
    </row>
    <row r="193" spans="1:36" x14ac:dyDescent="0.2">
      <c r="A193" s="45"/>
      <c r="B193" s="263" t="s">
        <v>429</v>
      </c>
      <c r="C193" s="47">
        <f t="shared" si="28"/>
        <v>600000</v>
      </c>
      <c r="D193" s="307"/>
      <c r="E193" s="47"/>
      <c r="F193" s="307"/>
      <c r="G193" s="47"/>
      <c r="H193" s="307"/>
      <c r="I193" s="47"/>
      <c r="J193" s="307"/>
      <c r="K193" s="47"/>
      <c r="L193" s="307"/>
      <c r="M193" s="47"/>
      <c r="N193" s="307"/>
      <c r="O193" s="47"/>
      <c r="P193" s="307"/>
      <c r="Q193" s="47"/>
      <c r="R193" s="307"/>
      <c r="S193" s="47"/>
      <c r="T193" s="307"/>
      <c r="U193" s="47"/>
      <c r="V193" s="307"/>
      <c r="W193" s="47"/>
      <c r="X193" s="307"/>
      <c r="Y193" s="47"/>
      <c r="Z193" s="307"/>
      <c r="AA193" s="47"/>
      <c r="AB193" s="307"/>
      <c r="AC193" s="47"/>
      <c r="AD193" s="307"/>
      <c r="AE193" s="47"/>
      <c r="AF193" s="307"/>
      <c r="AG193" s="47"/>
      <c r="AH193" s="307"/>
      <c r="AI193" s="47"/>
      <c r="AJ193" s="334">
        <v>600000</v>
      </c>
    </row>
    <row r="194" spans="1:36" x14ac:dyDescent="0.2">
      <c r="A194" s="45"/>
      <c r="B194" s="263" t="s">
        <v>430</v>
      </c>
      <c r="C194" s="47">
        <f t="shared" si="28"/>
        <v>1739707</v>
      </c>
      <c r="D194" s="307">
        <v>1739707</v>
      </c>
      <c r="E194" s="47"/>
      <c r="F194" s="307"/>
      <c r="G194" s="47"/>
      <c r="H194" s="307"/>
      <c r="I194" s="47"/>
      <c r="J194" s="307"/>
      <c r="K194" s="47"/>
      <c r="L194" s="307"/>
      <c r="M194" s="47"/>
      <c r="N194" s="307"/>
      <c r="O194" s="47"/>
      <c r="P194" s="307"/>
      <c r="Q194" s="47"/>
      <c r="R194" s="307"/>
      <c r="S194" s="47"/>
      <c r="T194" s="307"/>
      <c r="U194" s="47"/>
      <c r="V194" s="307"/>
      <c r="W194" s="47"/>
      <c r="X194" s="307"/>
      <c r="Y194" s="47"/>
      <c r="Z194" s="307"/>
      <c r="AA194" s="47"/>
      <c r="AB194" s="307"/>
      <c r="AC194" s="47"/>
      <c r="AD194" s="307"/>
      <c r="AE194" s="47"/>
      <c r="AF194" s="307"/>
      <c r="AG194" s="47"/>
      <c r="AH194" s="307"/>
      <c r="AI194" s="47"/>
      <c r="AJ194" s="334"/>
    </row>
    <row r="195" spans="1:36" x14ac:dyDescent="0.2">
      <c r="A195" s="45"/>
      <c r="B195" s="263" t="s">
        <v>431</v>
      </c>
      <c r="C195" s="47">
        <f t="shared" si="28"/>
        <v>384668.8</v>
      </c>
      <c r="D195" s="307">
        <v>384668.8</v>
      </c>
      <c r="E195" s="47"/>
      <c r="F195" s="307"/>
      <c r="G195" s="47"/>
      <c r="H195" s="307"/>
      <c r="I195" s="47"/>
      <c r="J195" s="307"/>
      <c r="K195" s="47"/>
      <c r="L195" s="307"/>
      <c r="M195" s="47"/>
      <c r="N195" s="307"/>
      <c r="O195" s="47"/>
      <c r="P195" s="307"/>
      <c r="Q195" s="47"/>
      <c r="R195" s="307"/>
      <c r="S195" s="47"/>
      <c r="T195" s="307"/>
      <c r="U195" s="47"/>
      <c r="V195" s="307"/>
      <c r="W195" s="47"/>
      <c r="X195" s="307"/>
      <c r="Y195" s="47"/>
      <c r="Z195" s="307"/>
      <c r="AA195" s="47"/>
      <c r="AB195" s="307"/>
      <c r="AC195" s="47"/>
      <c r="AD195" s="307"/>
      <c r="AE195" s="47"/>
      <c r="AF195" s="307"/>
      <c r="AG195" s="47"/>
      <c r="AH195" s="307"/>
      <c r="AI195" s="47"/>
      <c r="AJ195" s="334"/>
    </row>
    <row r="196" spans="1:36" x14ac:dyDescent="0.2">
      <c r="A196" s="45"/>
      <c r="B196" s="263" t="s">
        <v>432</v>
      </c>
      <c r="C196" s="47">
        <f t="shared" si="28"/>
        <v>712619.23</v>
      </c>
      <c r="D196" s="307">
        <v>712619.23</v>
      </c>
      <c r="E196" s="47"/>
      <c r="F196" s="307"/>
      <c r="G196" s="47"/>
      <c r="H196" s="307"/>
      <c r="I196" s="47"/>
      <c r="J196" s="307"/>
      <c r="K196" s="47"/>
      <c r="L196" s="307"/>
      <c r="M196" s="47"/>
      <c r="N196" s="307"/>
      <c r="O196" s="47"/>
      <c r="P196" s="307"/>
      <c r="Q196" s="47"/>
      <c r="R196" s="307"/>
      <c r="S196" s="47"/>
      <c r="T196" s="307"/>
      <c r="U196" s="47"/>
      <c r="V196" s="307"/>
      <c r="W196" s="47"/>
      <c r="X196" s="307"/>
      <c r="Y196" s="47"/>
      <c r="Z196" s="307"/>
      <c r="AA196" s="47"/>
      <c r="AB196" s="307"/>
      <c r="AC196" s="47"/>
      <c r="AD196" s="307"/>
      <c r="AE196" s="47"/>
      <c r="AF196" s="307"/>
      <c r="AG196" s="47"/>
      <c r="AH196" s="307"/>
      <c r="AI196" s="47"/>
      <c r="AJ196" s="334"/>
    </row>
    <row r="197" spans="1:36" x14ac:dyDescent="0.2">
      <c r="A197" s="45"/>
      <c r="B197" s="263" t="s">
        <v>610</v>
      </c>
      <c r="C197" s="47">
        <f t="shared" si="28"/>
        <v>19036089</v>
      </c>
      <c r="D197" s="307"/>
      <c r="E197" s="47"/>
      <c r="F197" s="307">
        <v>19036089</v>
      </c>
      <c r="G197" s="47"/>
      <c r="H197" s="307"/>
      <c r="I197" s="47"/>
      <c r="J197" s="307"/>
      <c r="K197" s="47"/>
      <c r="L197" s="307"/>
      <c r="M197" s="47"/>
      <c r="N197" s="307"/>
      <c r="O197" s="47"/>
      <c r="P197" s="307"/>
      <c r="Q197" s="47"/>
      <c r="R197" s="307"/>
      <c r="S197" s="47"/>
      <c r="T197" s="307"/>
      <c r="U197" s="47"/>
      <c r="V197" s="307"/>
      <c r="W197" s="47"/>
      <c r="X197" s="307"/>
      <c r="Y197" s="47"/>
      <c r="Z197" s="307"/>
      <c r="AA197" s="47"/>
      <c r="AB197" s="307"/>
      <c r="AC197" s="47"/>
      <c r="AD197" s="307"/>
      <c r="AE197" s="47"/>
      <c r="AF197" s="307"/>
      <c r="AG197" s="47"/>
      <c r="AH197" s="307"/>
      <c r="AI197" s="47"/>
      <c r="AJ197" s="334"/>
    </row>
    <row r="198" spans="1:36" x14ac:dyDescent="0.2">
      <c r="A198" s="45"/>
      <c r="B198" s="263" t="s">
        <v>611</v>
      </c>
      <c r="C198" s="47">
        <f t="shared" si="28"/>
        <v>2754241</v>
      </c>
      <c r="D198" s="307"/>
      <c r="E198" s="47"/>
      <c r="F198" s="307"/>
      <c r="G198" s="47">
        <v>1775000</v>
      </c>
      <c r="H198" s="307">
        <v>939241</v>
      </c>
      <c r="I198" s="47"/>
      <c r="J198" s="307"/>
      <c r="K198" s="47"/>
      <c r="L198" s="307"/>
      <c r="M198" s="47"/>
      <c r="N198" s="307"/>
      <c r="O198" s="47"/>
      <c r="P198" s="307"/>
      <c r="Q198" s="47"/>
      <c r="R198" s="307"/>
      <c r="S198" s="47"/>
      <c r="T198" s="307"/>
      <c r="U198" s="47"/>
      <c r="V198" s="307"/>
      <c r="W198" s="47"/>
      <c r="X198" s="307"/>
      <c r="Y198" s="47"/>
      <c r="Z198" s="307"/>
      <c r="AA198" s="47">
        <v>40000</v>
      </c>
      <c r="AB198" s="307"/>
      <c r="AC198" s="47"/>
      <c r="AD198" s="307"/>
      <c r="AE198" s="47"/>
      <c r="AF198" s="307"/>
      <c r="AG198" s="47"/>
      <c r="AH198" s="307"/>
      <c r="AI198" s="47"/>
      <c r="AJ198" s="334"/>
    </row>
    <row r="199" spans="1:36" ht="25.5" x14ac:dyDescent="0.2">
      <c r="A199" s="45"/>
      <c r="B199" s="263" t="s">
        <v>823</v>
      </c>
      <c r="C199" s="47">
        <f t="shared" si="28"/>
        <v>16475000</v>
      </c>
      <c r="D199" s="307"/>
      <c r="E199" s="47">
        <v>16475000</v>
      </c>
      <c r="F199" s="307"/>
      <c r="G199" s="47"/>
      <c r="H199" s="307"/>
      <c r="I199" s="47"/>
      <c r="J199" s="307"/>
      <c r="K199" s="47"/>
      <c r="L199" s="307"/>
      <c r="M199" s="47"/>
      <c r="N199" s="307"/>
      <c r="O199" s="47"/>
      <c r="P199" s="307"/>
      <c r="Q199" s="47"/>
      <c r="R199" s="307"/>
      <c r="S199" s="47"/>
      <c r="T199" s="307"/>
      <c r="U199" s="47"/>
      <c r="V199" s="307"/>
      <c r="W199" s="47"/>
      <c r="X199" s="307"/>
      <c r="Y199" s="47"/>
      <c r="Z199" s="307"/>
      <c r="AA199" s="47"/>
      <c r="AB199" s="307"/>
      <c r="AC199" s="47"/>
      <c r="AD199" s="307"/>
      <c r="AE199" s="47"/>
      <c r="AF199" s="307"/>
      <c r="AG199" s="47"/>
      <c r="AH199" s="307"/>
      <c r="AI199" s="47"/>
      <c r="AJ199" s="334"/>
    </row>
    <row r="200" spans="1:36" x14ac:dyDescent="0.2">
      <c r="A200" s="45"/>
      <c r="B200" s="33" t="s">
        <v>433</v>
      </c>
      <c r="C200" s="47"/>
      <c r="D200" s="307"/>
      <c r="E200" s="47"/>
      <c r="F200" s="307"/>
      <c r="G200" s="47"/>
      <c r="H200" s="307"/>
      <c r="I200" s="47"/>
      <c r="J200" s="307"/>
      <c r="K200" s="47"/>
      <c r="L200" s="307"/>
      <c r="M200" s="47"/>
      <c r="N200" s="307"/>
      <c r="O200" s="47"/>
      <c r="P200" s="307"/>
      <c r="Q200" s="47"/>
      <c r="R200" s="307"/>
      <c r="S200" s="47"/>
      <c r="T200" s="307"/>
      <c r="U200" s="47"/>
      <c r="V200" s="307"/>
      <c r="W200" s="47"/>
      <c r="X200" s="307"/>
      <c r="Y200" s="47"/>
      <c r="Z200" s="307"/>
      <c r="AA200" s="47"/>
      <c r="AB200" s="307"/>
      <c r="AC200" s="47"/>
      <c r="AD200" s="307"/>
      <c r="AE200" s="47"/>
      <c r="AF200" s="307"/>
      <c r="AG200" s="47"/>
      <c r="AH200" s="307"/>
      <c r="AI200" s="47"/>
      <c r="AJ200" s="334"/>
    </row>
    <row r="201" spans="1:36" x14ac:dyDescent="0.2">
      <c r="A201" s="45"/>
      <c r="B201" s="112" t="s">
        <v>434</v>
      </c>
      <c r="C201" s="47"/>
      <c r="D201" s="307"/>
      <c r="E201" s="47"/>
      <c r="F201" s="307"/>
      <c r="G201" s="47"/>
      <c r="H201" s="307"/>
      <c r="I201" s="47"/>
      <c r="J201" s="307"/>
      <c r="K201" s="47"/>
      <c r="L201" s="307"/>
      <c r="M201" s="47"/>
      <c r="N201" s="307"/>
      <c r="O201" s="47"/>
      <c r="P201" s="307"/>
      <c r="Q201" s="47"/>
      <c r="R201" s="307"/>
      <c r="S201" s="47"/>
      <c r="T201" s="307"/>
      <c r="U201" s="47"/>
      <c r="V201" s="307"/>
      <c r="W201" s="47"/>
      <c r="X201" s="307"/>
      <c r="Y201" s="47"/>
      <c r="Z201" s="307"/>
      <c r="AA201" s="47"/>
      <c r="AB201" s="307"/>
      <c r="AC201" s="47"/>
      <c r="AD201" s="307"/>
      <c r="AE201" s="47"/>
      <c r="AF201" s="307"/>
      <c r="AG201" s="47"/>
      <c r="AH201" s="307"/>
      <c r="AI201" s="47"/>
      <c r="AJ201" s="334"/>
    </row>
    <row r="202" spans="1:36" x14ac:dyDescent="0.2">
      <c r="A202" s="45"/>
      <c r="B202" s="263" t="s">
        <v>612</v>
      </c>
      <c r="C202" s="47">
        <f>SUM(D202:CD202)</f>
        <v>11237466.76</v>
      </c>
      <c r="D202" s="307">
        <v>10589592.76</v>
      </c>
      <c r="E202" s="47"/>
      <c r="F202" s="307"/>
      <c r="G202" s="47"/>
      <c r="H202" s="307"/>
      <c r="I202" s="47"/>
      <c r="J202" s="307"/>
      <c r="K202" s="47"/>
      <c r="L202" s="307"/>
      <c r="M202" s="47"/>
      <c r="N202" s="307"/>
      <c r="O202" s="47"/>
      <c r="P202" s="307"/>
      <c r="Q202" s="47"/>
      <c r="R202" s="307"/>
      <c r="S202" s="47"/>
      <c r="T202" s="307">
        <v>597874</v>
      </c>
      <c r="U202" s="47"/>
      <c r="V202" s="307"/>
      <c r="W202" s="47"/>
      <c r="X202" s="307"/>
      <c r="Y202" s="47"/>
      <c r="Z202" s="307"/>
      <c r="AA202" s="47"/>
      <c r="AB202" s="307"/>
      <c r="AC202" s="47">
        <v>50000</v>
      </c>
      <c r="AD202" s="307"/>
      <c r="AE202" s="47"/>
      <c r="AF202" s="307"/>
      <c r="AG202" s="47"/>
      <c r="AH202" s="307"/>
      <c r="AI202" s="47"/>
      <c r="AJ202" s="334"/>
    </row>
    <row r="203" spans="1:36" x14ac:dyDescent="0.2">
      <c r="A203" s="45"/>
      <c r="B203" s="263" t="s">
        <v>614</v>
      </c>
      <c r="C203" s="47">
        <f>SUM(D203:CD203)</f>
        <v>2000000</v>
      </c>
      <c r="D203" s="307">
        <v>1150000</v>
      </c>
      <c r="E203" s="47"/>
      <c r="F203" s="307"/>
      <c r="G203" s="47"/>
      <c r="H203" s="307"/>
      <c r="I203" s="47"/>
      <c r="J203" s="307"/>
      <c r="K203" s="47"/>
      <c r="L203" s="307"/>
      <c r="M203" s="47"/>
      <c r="N203" s="307"/>
      <c r="O203" s="47"/>
      <c r="P203" s="307"/>
      <c r="Q203" s="47"/>
      <c r="R203" s="307"/>
      <c r="S203" s="47"/>
      <c r="T203" s="307">
        <v>850000</v>
      </c>
      <c r="U203" s="47"/>
      <c r="V203" s="307"/>
      <c r="W203" s="47"/>
      <c r="X203" s="307"/>
      <c r="Y203" s="47"/>
      <c r="Z203" s="307"/>
      <c r="AA203" s="47"/>
      <c r="AB203" s="307"/>
      <c r="AC203" s="47"/>
      <c r="AD203" s="307"/>
      <c r="AE203" s="47"/>
      <c r="AF203" s="307"/>
      <c r="AG203" s="47"/>
      <c r="AH203" s="307"/>
      <c r="AI203" s="47"/>
      <c r="AJ203" s="334"/>
    </row>
    <row r="204" spans="1:36" x14ac:dyDescent="0.2">
      <c r="A204" s="45"/>
      <c r="B204" s="263" t="s">
        <v>613</v>
      </c>
      <c r="C204" s="47">
        <f>SUM(D204:CD204)</f>
        <v>1676479</v>
      </c>
      <c r="D204" s="307">
        <v>1676479</v>
      </c>
      <c r="E204" s="47"/>
      <c r="F204" s="307"/>
      <c r="G204" s="47"/>
      <c r="H204" s="307"/>
      <c r="I204" s="47"/>
      <c r="J204" s="307"/>
      <c r="K204" s="47"/>
      <c r="L204" s="307"/>
      <c r="M204" s="47"/>
      <c r="N204" s="307"/>
      <c r="O204" s="47"/>
      <c r="P204" s="307"/>
      <c r="Q204" s="47"/>
      <c r="R204" s="307"/>
      <c r="S204" s="47"/>
      <c r="T204" s="307"/>
      <c r="U204" s="47"/>
      <c r="V204" s="307"/>
      <c r="W204" s="47"/>
      <c r="X204" s="307"/>
      <c r="Y204" s="47"/>
      <c r="Z204" s="307"/>
      <c r="AA204" s="47"/>
      <c r="AB204" s="307"/>
      <c r="AC204" s="47"/>
      <c r="AD204" s="307"/>
      <c r="AE204" s="47"/>
      <c r="AF204" s="307"/>
      <c r="AG204" s="47"/>
      <c r="AH204" s="307"/>
      <c r="AI204" s="47"/>
      <c r="AJ204" s="334"/>
    </row>
    <row r="205" spans="1:36" x14ac:dyDescent="0.2">
      <c r="A205" s="45"/>
      <c r="B205" s="263" t="s">
        <v>435</v>
      </c>
      <c r="C205" s="47">
        <f>SUM(D205:CD205)</f>
        <v>2261350</v>
      </c>
      <c r="D205" s="307">
        <v>1986350</v>
      </c>
      <c r="E205" s="47"/>
      <c r="F205" s="307"/>
      <c r="G205" s="47"/>
      <c r="H205" s="307"/>
      <c r="I205" s="47"/>
      <c r="J205" s="307"/>
      <c r="K205" s="47"/>
      <c r="L205" s="307"/>
      <c r="M205" s="47"/>
      <c r="N205" s="307"/>
      <c r="O205" s="47"/>
      <c r="P205" s="307"/>
      <c r="Q205" s="47"/>
      <c r="R205" s="307"/>
      <c r="S205" s="47"/>
      <c r="T205" s="307"/>
      <c r="U205" s="47"/>
      <c r="V205" s="307"/>
      <c r="W205" s="47"/>
      <c r="X205" s="307"/>
      <c r="Y205" s="47"/>
      <c r="Z205" s="307"/>
      <c r="AA205" s="47"/>
      <c r="AB205" s="307"/>
      <c r="AC205" s="47"/>
      <c r="AD205" s="307"/>
      <c r="AE205" s="47"/>
      <c r="AF205" s="307"/>
      <c r="AG205" s="47"/>
      <c r="AH205" s="307"/>
      <c r="AI205" s="47">
        <v>275000</v>
      </c>
      <c r="AJ205" s="334"/>
    </row>
    <row r="206" spans="1:36" x14ac:dyDescent="0.2">
      <c r="A206" s="45"/>
      <c r="B206" s="112" t="s">
        <v>436</v>
      </c>
      <c r="C206" s="47">
        <f>SUM(D206:CD206)</f>
        <v>778292</v>
      </c>
      <c r="D206" s="307">
        <v>778292</v>
      </c>
      <c r="E206" s="47"/>
      <c r="F206" s="307"/>
      <c r="G206" s="47"/>
      <c r="H206" s="307"/>
      <c r="I206" s="47"/>
      <c r="J206" s="307"/>
      <c r="K206" s="47"/>
      <c r="L206" s="307"/>
      <c r="M206" s="47"/>
      <c r="N206" s="307"/>
      <c r="O206" s="47"/>
      <c r="P206" s="307"/>
      <c r="Q206" s="47"/>
      <c r="R206" s="307"/>
      <c r="S206" s="47"/>
      <c r="T206" s="307"/>
      <c r="U206" s="47"/>
      <c r="V206" s="307"/>
      <c r="W206" s="47"/>
      <c r="X206" s="307"/>
      <c r="Y206" s="47"/>
      <c r="Z206" s="307"/>
      <c r="AA206" s="47"/>
      <c r="AB206" s="307"/>
      <c r="AC206" s="47"/>
      <c r="AD206" s="307"/>
      <c r="AE206" s="47"/>
      <c r="AF206" s="307"/>
      <c r="AG206" s="47"/>
      <c r="AH206" s="307"/>
      <c r="AI206" s="47"/>
      <c r="AJ206" s="334"/>
    </row>
    <row r="207" spans="1:36" x14ac:dyDescent="0.2">
      <c r="A207" s="45"/>
      <c r="B207" s="263" t="s">
        <v>437</v>
      </c>
      <c r="C207" s="47"/>
      <c r="D207" s="307"/>
      <c r="E207" s="47"/>
      <c r="F207" s="307"/>
      <c r="G207" s="47"/>
      <c r="H207" s="307"/>
      <c r="I207" s="47"/>
      <c r="J207" s="307"/>
      <c r="K207" s="47"/>
      <c r="L207" s="307"/>
      <c r="M207" s="47"/>
      <c r="N207" s="307"/>
      <c r="O207" s="47"/>
      <c r="P207" s="307"/>
      <c r="Q207" s="47"/>
      <c r="R207" s="307"/>
      <c r="S207" s="47"/>
      <c r="T207" s="307"/>
      <c r="U207" s="47"/>
      <c r="V207" s="307"/>
      <c r="W207" s="47"/>
      <c r="X207" s="307"/>
      <c r="Y207" s="47"/>
      <c r="Z207" s="307"/>
      <c r="AA207" s="47"/>
      <c r="AB207" s="307"/>
      <c r="AC207" s="47"/>
      <c r="AD207" s="307"/>
      <c r="AE207" s="47"/>
      <c r="AF207" s="307"/>
      <c r="AG207" s="47"/>
      <c r="AH207" s="307"/>
      <c r="AI207" s="47"/>
      <c r="AJ207" s="334"/>
    </row>
    <row r="208" spans="1:36" x14ac:dyDescent="0.2">
      <c r="A208" s="45"/>
      <c r="B208" s="263" t="s">
        <v>438</v>
      </c>
      <c r="C208" s="47"/>
      <c r="D208" s="307"/>
      <c r="E208" s="47"/>
      <c r="F208" s="307"/>
      <c r="G208" s="47"/>
      <c r="H208" s="307"/>
      <c r="I208" s="47"/>
      <c r="J208" s="307"/>
      <c r="K208" s="47"/>
      <c r="L208" s="307"/>
      <c r="M208" s="47"/>
      <c r="N208" s="307"/>
      <c r="O208" s="47"/>
      <c r="P208" s="307"/>
      <c r="Q208" s="47"/>
      <c r="R208" s="307"/>
      <c r="S208" s="47"/>
      <c r="T208" s="307"/>
      <c r="U208" s="47"/>
      <c r="V208" s="307"/>
      <c r="W208" s="47"/>
      <c r="X208" s="307"/>
      <c r="Y208" s="47"/>
      <c r="Z208" s="307"/>
      <c r="AA208" s="47"/>
      <c r="AB208" s="307"/>
      <c r="AC208" s="47"/>
      <c r="AD208" s="307"/>
      <c r="AE208" s="47"/>
      <c r="AF208" s="307"/>
      <c r="AG208" s="47"/>
      <c r="AH208" s="307"/>
      <c r="AI208" s="47"/>
      <c r="AJ208" s="334"/>
    </row>
    <row r="209" spans="1:36" x14ac:dyDescent="0.2">
      <c r="A209" s="45"/>
      <c r="B209" s="263" t="s">
        <v>439</v>
      </c>
      <c r="C209" s="47"/>
      <c r="D209" s="307"/>
      <c r="E209" s="47"/>
      <c r="F209" s="307"/>
      <c r="G209" s="47"/>
      <c r="H209" s="307"/>
      <c r="I209" s="47"/>
      <c r="J209" s="307"/>
      <c r="K209" s="47"/>
      <c r="L209" s="307"/>
      <c r="M209" s="47"/>
      <c r="N209" s="307"/>
      <c r="O209" s="47"/>
      <c r="P209" s="307"/>
      <c r="Q209" s="47"/>
      <c r="R209" s="307"/>
      <c r="S209" s="47"/>
      <c r="T209" s="307"/>
      <c r="U209" s="47"/>
      <c r="V209" s="307"/>
      <c r="W209" s="47"/>
      <c r="X209" s="307"/>
      <c r="Y209" s="47"/>
      <c r="Z209" s="307"/>
      <c r="AA209" s="47"/>
      <c r="AB209" s="307"/>
      <c r="AC209" s="47"/>
      <c r="AD209" s="307"/>
      <c r="AE209" s="47"/>
      <c r="AF209" s="307"/>
      <c r="AG209" s="47"/>
      <c r="AH209" s="307"/>
      <c r="AI209" s="47"/>
      <c r="AJ209" s="334"/>
    </row>
    <row r="210" spans="1:36" x14ac:dyDescent="0.2">
      <c r="A210" s="45"/>
      <c r="B210" s="112" t="s">
        <v>440</v>
      </c>
      <c r="C210" s="47">
        <f>SUM(D210:CD210)</f>
        <v>625780</v>
      </c>
      <c r="D210" s="307">
        <v>625780</v>
      </c>
      <c r="E210" s="47"/>
      <c r="F210" s="307"/>
      <c r="G210" s="47"/>
      <c r="H210" s="307"/>
      <c r="I210" s="47"/>
      <c r="J210" s="307"/>
      <c r="K210" s="47"/>
      <c r="L210" s="307"/>
      <c r="M210" s="47"/>
      <c r="N210" s="307"/>
      <c r="O210" s="47"/>
      <c r="P210" s="307"/>
      <c r="Q210" s="47"/>
      <c r="R210" s="307"/>
      <c r="S210" s="47"/>
      <c r="T210" s="307"/>
      <c r="U210" s="47"/>
      <c r="V210" s="307"/>
      <c r="W210" s="47"/>
      <c r="X210" s="307"/>
      <c r="Y210" s="47"/>
      <c r="Z210" s="307"/>
      <c r="AA210" s="47"/>
      <c r="AB210" s="307"/>
      <c r="AC210" s="47"/>
      <c r="AD210" s="307"/>
      <c r="AE210" s="47"/>
      <c r="AF210" s="307"/>
      <c r="AG210" s="47"/>
      <c r="AH210" s="307"/>
      <c r="AI210" s="47"/>
      <c r="AJ210" s="334"/>
    </row>
    <row r="211" spans="1:36" x14ac:dyDescent="0.2">
      <c r="A211" s="45"/>
      <c r="B211" s="263" t="s">
        <v>441</v>
      </c>
      <c r="C211" s="47"/>
      <c r="D211" s="307"/>
      <c r="E211" s="47"/>
      <c r="F211" s="307"/>
      <c r="G211" s="47"/>
      <c r="H211" s="307"/>
      <c r="I211" s="47"/>
      <c r="J211" s="307"/>
      <c r="K211" s="47"/>
      <c r="L211" s="307"/>
      <c r="M211" s="47"/>
      <c r="N211" s="307"/>
      <c r="O211" s="47"/>
      <c r="P211" s="307"/>
      <c r="Q211" s="47"/>
      <c r="R211" s="307"/>
      <c r="S211" s="47"/>
      <c r="T211" s="307"/>
      <c r="U211" s="47"/>
      <c r="V211" s="307"/>
      <c r="W211" s="47"/>
      <c r="X211" s="307"/>
      <c r="Y211" s="47"/>
      <c r="Z211" s="307"/>
      <c r="AA211" s="47"/>
      <c r="AB211" s="307"/>
      <c r="AC211" s="47"/>
      <c r="AD211" s="307"/>
      <c r="AE211" s="47"/>
      <c r="AF211" s="307"/>
      <c r="AG211" s="47"/>
      <c r="AH211" s="307"/>
      <c r="AI211" s="47"/>
      <c r="AJ211" s="334"/>
    </row>
    <row r="212" spans="1:36" x14ac:dyDescent="0.2">
      <c r="A212" s="45"/>
      <c r="B212" s="263" t="s">
        <v>442</v>
      </c>
      <c r="C212" s="47"/>
      <c r="D212" s="307"/>
      <c r="E212" s="47"/>
      <c r="F212" s="307"/>
      <c r="G212" s="47"/>
      <c r="H212" s="307"/>
      <c r="I212" s="47"/>
      <c r="J212" s="307"/>
      <c r="K212" s="47"/>
      <c r="L212" s="307"/>
      <c r="M212" s="47"/>
      <c r="N212" s="307"/>
      <c r="O212" s="47"/>
      <c r="P212" s="307"/>
      <c r="Q212" s="47"/>
      <c r="R212" s="307"/>
      <c r="S212" s="47"/>
      <c r="T212" s="307"/>
      <c r="U212" s="47"/>
      <c r="V212" s="307"/>
      <c r="W212" s="47"/>
      <c r="X212" s="307"/>
      <c r="Y212" s="47"/>
      <c r="Z212" s="307"/>
      <c r="AA212" s="47"/>
      <c r="AB212" s="307"/>
      <c r="AC212" s="47"/>
      <c r="AD212" s="307"/>
      <c r="AE212" s="47"/>
      <c r="AF212" s="307"/>
      <c r="AG212" s="47"/>
      <c r="AH212" s="307"/>
      <c r="AI212" s="47"/>
      <c r="AJ212" s="334"/>
    </row>
    <row r="213" spans="1:36" x14ac:dyDescent="0.2">
      <c r="A213" s="45"/>
      <c r="B213" s="263" t="s">
        <v>443</v>
      </c>
      <c r="C213" s="350"/>
      <c r="D213" s="316"/>
      <c r="E213" s="50"/>
      <c r="F213" s="316"/>
      <c r="G213" s="50"/>
      <c r="H213" s="316"/>
      <c r="I213" s="50"/>
      <c r="J213" s="316"/>
      <c r="K213" s="50"/>
      <c r="L213" s="316"/>
      <c r="M213" s="50"/>
      <c r="N213" s="316"/>
      <c r="O213" s="50"/>
      <c r="P213" s="316"/>
      <c r="Q213" s="50"/>
      <c r="R213" s="316"/>
      <c r="S213" s="50"/>
      <c r="T213" s="316"/>
      <c r="U213" s="50"/>
      <c r="V213" s="316"/>
      <c r="W213" s="50"/>
      <c r="X213" s="316"/>
      <c r="Y213" s="50"/>
      <c r="Z213" s="316"/>
      <c r="AA213" s="50"/>
      <c r="AB213" s="316"/>
      <c r="AC213" s="50"/>
      <c r="AD213" s="316"/>
      <c r="AE213" s="50"/>
      <c r="AF213" s="316"/>
      <c r="AG213" s="50"/>
      <c r="AH213" s="316"/>
      <c r="AI213" s="50"/>
      <c r="AJ213" s="347"/>
    </row>
    <row r="214" spans="1:36" s="17" customFormat="1" x14ac:dyDescent="0.2">
      <c r="A214" s="2" t="s">
        <v>72</v>
      </c>
      <c r="B214" s="96" t="s">
        <v>154</v>
      </c>
      <c r="C214" s="61">
        <f>SUM(D214:CD214)</f>
        <v>140675170.53999999</v>
      </c>
      <c r="D214" s="314">
        <f t="shared" ref="D214:AJ214" si="29">SUM(D167:D213)</f>
        <v>31658574.789999999</v>
      </c>
      <c r="E214" s="326">
        <f t="shared" si="29"/>
        <v>16475000</v>
      </c>
      <c r="F214" s="314">
        <f t="shared" si="29"/>
        <v>24584952.490000002</v>
      </c>
      <c r="G214" s="326">
        <f t="shared" si="29"/>
        <v>1775000</v>
      </c>
      <c r="H214" s="314">
        <f t="shared" si="29"/>
        <v>939241</v>
      </c>
      <c r="I214" s="326">
        <f t="shared" si="29"/>
        <v>0</v>
      </c>
      <c r="J214" s="314">
        <f t="shared" si="29"/>
        <v>2203689.66</v>
      </c>
      <c r="K214" s="326">
        <f t="shared" si="29"/>
        <v>2581171.46</v>
      </c>
      <c r="L214" s="314">
        <f t="shared" si="29"/>
        <v>7244949.4900000002</v>
      </c>
      <c r="M214" s="326">
        <f t="shared" si="29"/>
        <v>3375.65</v>
      </c>
      <c r="N214" s="314">
        <f t="shared" si="29"/>
        <v>0</v>
      </c>
      <c r="O214" s="326">
        <f t="shared" si="29"/>
        <v>27808121</v>
      </c>
      <c r="P214" s="314">
        <f t="shared" si="29"/>
        <v>3313560</v>
      </c>
      <c r="Q214" s="326">
        <f t="shared" si="29"/>
        <v>22000</v>
      </c>
      <c r="R214" s="314">
        <f t="shared" si="29"/>
        <v>0</v>
      </c>
      <c r="S214" s="326">
        <f t="shared" si="29"/>
        <v>0</v>
      </c>
      <c r="T214" s="314">
        <f t="shared" si="29"/>
        <v>1447874</v>
      </c>
      <c r="U214" s="326">
        <f t="shared" si="29"/>
        <v>0</v>
      </c>
      <c r="V214" s="314">
        <f t="shared" si="29"/>
        <v>0</v>
      </c>
      <c r="W214" s="326">
        <f t="shared" si="29"/>
        <v>0</v>
      </c>
      <c r="X214" s="314">
        <f t="shared" si="29"/>
        <v>16173498</v>
      </c>
      <c r="Y214" s="326">
        <f t="shared" si="29"/>
        <v>848007</v>
      </c>
      <c r="Z214" s="314">
        <f t="shared" si="29"/>
        <v>0</v>
      </c>
      <c r="AA214" s="326">
        <f t="shared" si="29"/>
        <v>40000</v>
      </c>
      <c r="AB214" s="314">
        <f t="shared" si="29"/>
        <v>40000</v>
      </c>
      <c r="AC214" s="326">
        <f t="shared" si="29"/>
        <v>50000</v>
      </c>
      <c r="AD214" s="314">
        <f t="shared" si="29"/>
        <v>0</v>
      </c>
      <c r="AE214" s="326">
        <f t="shared" si="29"/>
        <v>154000</v>
      </c>
      <c r="AF214" s="314">
        <f t="shared" si="29"/>
        <v>0</v>
      </c>
      <c r="AG214" s="326">
        <f t="shared" si="29"/>
        <v>0</v>
      </c>
      <c r="AH214" s="314">
        <f t="shared" si="29"/>
        <v>0</v>
      </c>
      <c r="AI214" s="326">
        <f t="shared" si="29"/>
        <v>275000</v>
      </c>
      <c r="AJ214" s="342">
        <f t="shared" si="29"/>
        <v>3037156</v>
      </c>
    </row>
    <row r="215" spans="1:36" s="17" customFormat="1" x14ac:dyDescent="0.2">
      <c r="A215" s="2"/>
      <c r="B215" s="96"/>
      <c r="C215" s="61"/>
      <c r="D215" s="84"/>
      <c r="E215" s="84"/>
      <c r="F215" s="84"/>
      <c r="G215" s="84"/>
      <c r="H215" s="84"/>
      <c r="I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303"/>
    </row>
    <row r="216" spans="1:36" s="17" customFormat="1" ht="25.5" x14ac:dyDescent="0.2">
      <c r="A216" s="2" t="s">
        <v>210</v>
      </c>
      <c r="B216" s="46" t="s">
        <v>145</v>
      </c>
      <c r="C216" s="61"/>
      <c r="D216" s="84"/>
      <c r="E216" s="84"/>
      <c r="F216" s="84"/>
      <c r="G216" s="84"/>
      <c r="H216" s="84"/>
      <c r="I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303"/>
    </row>
    <row r="217" spans="1:36" s="17" customFormat="1" x14ac:dyDescent="0.2">
      <c r="A217" s="2"/>
      <c r="B217" s="96"/>
      <c r="C217" s="64"/>
      <c r="D217" s="10"/>
      <c r="E217" s="10"/>
      <c r="F217" s="10"/>
      <c r="G217" s="10"/>
      <c r="H217" s="10"/>
      <c r="I217" s="10"/>
      <c r="J217" s="10"/>
      <c r="K217" s="10"/>
      <c r="L217" s="10"/>
      <c r="M217" s="10"/>
      <c r="N217" s="10"/>
      <c r="O217" s="10"/>
      <c r="P217" s="10"/>
      <c r="Q217" s="10"/>
      <c r="R217" s="10"/>
      <c r="S217" s="10"/>
      <c r="T217" s="10"/>
      <c r="U217" s="10"/>
      <c r="V217" s="10"/>
      <c r="W217" s="10"/>
      <c r="X217" s="10"/>
      <c r="Y217" s="10"/>
      <c r="Z217" s="10"/>
      <c r="AA217" s="10"/>
      <c r="AB217" s="10"/>
      <c r="AC217" s="10"/>
      <c r="AD217" s="10"/>
      <c r="AE217" s="10"/>
      <c r="AF217" s="10"/>
      <c r="AG217" s="10"/>
      <c r="AH217" s="10"/>
      <c r="AI217" s="10"/>
      <c r="AJ217" s="301"/>
    </row>
    <row r="218" spans="1:36" s="17" customFormat="1" x14ac:dyDescent="0.2">
      <c r="A218" s="2" t="s">
        <v>73</v>
      </c>
      <c r="B218" s="87" t="s">
        <v>48</v>
      </c>
      <c r="C218" s="79" t="s">
        <v>35</v>
      </c>
      <c r="D218" s="9"/>
      <c r="E218" s="9"/>
      <c r="F218" s="9"/>
      <c r="G218" s="9"/>
      <c r="H218" s="9"/>
      <c r="I218" s="9"/>
      <c r="J218" s="9"/>
      <c r="K218" s="9"/>
      <c r="L218" s="9"/>
      <c r="M218" s="9"/>
      <c r="N218" s="9"/>
      <c r="O218" s="9"/>
      <c r="P218" s="9"/>
      <c r="Q218" s="9"/>
      <c r="R218" s="9"/>
      <c r="S218" s="9"/>
      <c r="T218" s="9"/>
      <c r="U218" s="9"/>
      <c r="V218" s="9"/>
      <c r="W218" s="9"/>
      <c r="X218" s="9"/>
      <c r="Y218" s="9"/>
      <c r="Z218" s="9"/>
      <c r="AA218" s="9"/>
      <c r="AB218" s="9"/>
      <c r="AC218" s="9"/>
      <c r="AD218" s="9"/>
      <c r="AE218" s="9"/>
      <c r="AF218" s="9"/>
      <c r="AG218" s="9"/>
      <c r="AH218" s="9"/>
      <c r="AI218" s="9"/>
      <c r="AJ218" s="304"/>
    </row>
    <row r="219" spans="1:36" x14ac:dyDescent="0.2">
      <c r="A219" s="2"/>
      <c r="B219" s="60" t="s">
        <v>650</v>
      </c>
      <c r="C219" s="52">
        <f>SUM(D219:CD219)</f>
        <v>0</v>
      </c>
      <c r="D219" s="308">
        <v>0</v>
      </c>
      <c r="E219" s="48">
        <v>0</v>
      </c>
      <c r="F219" s="308">
        <v>0</v>
      </c>
      <c r="G219" s="48">
        <v>0</v>
      </c>
      <c r="H219" s="308">
        <v>0</v>
      </c>
      <c r="I219" s="48">
        <v>0</v>
      </c>
      <c r="J219" s="308">
        <v>0</v>
      </c>
      <c r="K219" s="48">
        <v>0</v>
      </c>
      <c r="L219" s="308">
        <v>0</v>
      </c>
      <c r="M219" s="48">
        <v>0</v>
      </c>
      <c r="N219" s="308">
        <v>0</v>
      </c>
      <c r="O219" s="48">
        <v>0</v>
      </c>
      <c r="P219" s="308">
        <v>0</v>
      </c>
      <c r="Q219" s="48">
        <v>0</v>
      </c>
      <c r="R219" s="308">
        <v>0</v>
      </c>
      <c r="S219" s="48">
        <v>0</v>
      </c>
      <c r="T219" s="308">
        <v>0</v>
      </c>
      <c r="U219" s="48">
        <v>0</v>
      </c>
      <c r="V219" s="308">
        <v>0</v>
      </c>
      <c r="W219" s="48">
        <v>0</v>
      </c>
      <c r="X219" s="308">
        <v>0</v>
      </c>
      <c r="Y219" s="48">
        <v>0</v>
      </c>
      <c r="Z219" s="308">
        <v>0</v>
      </c>
      <c r="AA219" s="48">
        <v>0</v>
      </c>
      <c r="AB219" s="308">
        <v>0</v>
      </c>
      <c r="AC219" s="48">
        <v>0</v>
      </c>
      <c r="AD219" s="308">
        <v>0</v>
      </c>
      <c r="AE219" s="48">
        <v>0</v>
      </c>
      <c r="AF219" s="308">
        <v>0</v>
      </c>
      <c r="AG219" s="48">
        <v>0</v>
      </c>
      <c r="AH219" s="308">
        <v>0</v>
      </c>
      <c r="AI219" s="48">
        <v>0</v>
      </c>
      <c r="AJ219" s="339">
        <v>0</v>
      </c>
    </row>
    <row r="220" spans="1:36" x14ac:dyDescent="0.2">
      <c r="A220" s="2"/>
      <c r="B220" s="60" t="s">
        <v>8</v>
      </c>
      <c r="C220" s="103">
        <f>SUM(D220:CD220)</f>
        <v>0</v>
      </c>
      <c r="D220" s="310">
        <v>0</v>
      </c>
      <c r="E220" s="49">
        <v>0</v>
      </c>
      <c r="F220" s="310">
        <v>0</v>
      </c>
      <c r="G220" s="49">
        <v>0</v>
      </c>
      <c r="H220" s="310">
        <v>0</v>
      </c>
      <c r="I220" s="49">
        <v>0</v>
      </c>
      <c r="J220" s="310">
        <v>0</v>
      </c>
      <c r="K220" s="49">
        <v>0</v>
      </c>
      <c r="L220" s="310">
        <v>0</v>
      </c>
      <c r="M220" s="49">
        <v>0</v>
      </c>
      <c r="N220" s="310">
        <v>0</v>
      </c>
      <c r="O220" s="49">
        <v>0</v>
      </c>
      <c r="P220" s="310">
        <v>0</v>
      </c>
      <c r="Q220" s="49">
        <v>0</v>
      </c>
      <c r="R220" s="310">
        <v>0</v>
      </c>
      <c r="S220" s="49">
        <v>0</v>
      </c>
      <c r="T220" s="310">
        <v>0</v>
      </c>
      <c r="U220" s="49">
        <v>0</v>
      </c>
      <c r="V220" s="310">
        <v>0</v>
      </c>
      <c r="W220" s="49">
        <v>0</v>
      </c>
      <c r="X220" s="310">
        <v>0</v>
      </c>
      <c r="Y220" s="49">
        <v>0</v>
      </c>
      <c r="Z220" s="310">
        <v>0</v>
      </c>
      <c r="AA220" s="49">
        <v>0</v>
      </c>
      <c r="AB220" s="310">
        <v>0</v>
      </c>
      <c r="AC220" s="49">
        <v>0</v>
      </c>
      <c r="AD220" s="310">
        <v>0</v>
      </c>
      <c r="AE220" s="49">
        <v>0</v>
      </c>
      <c r="AF220" s="310">
        <v>0</v>
      </c>
      <c r="AG220" s="49">
        <v>0</v>
      </c>
      <c r="AH220" s="310">
        <v>0</v>
      </c>
      <c r="AI220" s="49">
        <v>0</v>
      </c>
      <c r="AJ220" s="337">
        <v>0</v>
      </c>
    </row>
    <row r="221" spans="1:36" s="17" customFormat="1" ht="13.5" thickBot="1" x14ac:dyDescent="0.25">
      <c r="A221" s="2" t="s">
        <v>74</v>
      </c>
      <c r="B221" s="91" t="s">
        <v>213</v>
      </c>
      <c r="C221" s="295">
        <f>SUM(D221:CD221)</f>
        <v>0</v>
      </c>
      <c r="D221" s="315">
        <f t="shared" ref="D221:AJ221" si="30">SUM(D219:D220)</f>
        <v>0</v>
      </c>
      <c r="E221" s="327">
        <f t="shared" si="30"/>
        <v>0</v>
      </c>
      <c r="F221" s="315">
        <f t="shared" si="30"/>
        <v>0</v>
      </c>
      <c r="G221" s="327">
        <f t="shared" si="30"/>
        <v>0</v>
      </c>
      <c r="H221" s="315">
        <f t="shared" si="30"/>
        <v>0</v>
      </c>
      <c r="I221" s="327">
        <f t="shared" si="30"/>
        <v>0</v>
      </c>
      <c r="J221" s="315">
        <f t="shared" si="30"/>
        <v>0</v>
      </c>
      <c r="K221" s="327">
        <f t="shared" si="30"/>
        <v>0</v>
      </c>
      <c r="L221" s="315">
        <f t="shared" si="30"/>
        <v>0</v>
      </c>
      <c r="M221" s="327">
        <f t="shared" si="30"/>
        <v>0</v>
      </c>
      <c r="N221" s="315">
        <f t="shared" si="30"/>
        <v>0</v>
      </c>
      <c r="O221" s="327">
        <f t="shared" si="30"/>
        <v>0</v>
      </c>
      <c r="P221" s="315">
        <f t="shared" si="30"/>
        <v>0</v>
      </c>
      <c r="Q221" s="327">
        <f t="shared" si="30"/>
        <v>0</v>
      </c>
      <c r="R221" s="315">
        <f t="shared" si="30"/>
        <v>0</v>
      </c>
      <c r="S221" s="327">
        <f t="shared" si="30"/>
        <v>0</v>
      </c>
      <c r="T221" s="315">
        <f t="shared" si="30"/>
        <v>0</v>
      </c>
      <c r="U221" s="327">
        <f t="shared" si="30"/>
        <v>0</v>
      </c>
      <c r="V221" s="315">
        <f t="shared" si="30"/>
        <v>0</v>
      </c>
      <c r="W221" s="327">
        <f t="shared" si="30"/>
        <v>0</v>
      </c>
      <c r="X221" s="315">
        <f t="shared" si="30"/>
        <v>0</v>
      </c>
      <c r="Y221" s="327">
        <f t="shared" si="30"/>
        <v>0</v>
      </c>
      <c r="Z221" s="315">
        <f t="shared" si="30"/>
        <v>0</v>
      </c>
      <c r="AA221" s="327">
        <f t="shared" si="30"/>
        <v>0</v>
      </c>
      <c r="AB221" s="315">
        <f t="shared" si="30"/>
        <v>0</v>
      </c>
      <c r="AC221" s="327">
        <f t="shared" si="30"/>
        <v>0</v>
      </c>
      <c r="AD221" s="315">
        <f t="shared" si="30"/>
        <v>0</v>
      </c>
      <c r="AE221" s="327">
        <f t="shared" si="30"/>
        <v>0</v>
      </c>
      <c r="AF221" s="315">
        <f t="shared" si="30"/>
        <v>0</v>
      </c>
      <c r="AG221" s="327">
        <f t="shared" si="30"/>
        <v>0</v>
      </c>
      <c r="AH221" s="315">
        <f t="shared" si="30"/>
        <v>0</v>
      </c>
      <c r="AI221" s="327">
        <f t="shared" si="30"/>
        <v>0</v>
      </c>
      <c r="AJ221" s="344">
        <f t="shared" si="30"/>
        <v>0</v>
      </c>
    </row>
    <row r="222" spans="1:36" x14ac:dyDescent="0.2">
      <c r="A222" s="45"/>
      <c r="B222" s="18"/>
      <c r="C222" s="62"/>
      <c r="D222" s="10"/>
      <c r="E222" s="10"/>
      <c r="F222" s="10"/>
      <c r="G222" s="10"/>
      <c r="H222" s="10"/>
      <c r="I222" s="10"/>
      <c r="J222" s="10"/>
      <c r="K222" s="10"/>
      <c r="L222" s="10"/>
      <c r="M222" s="10"/>
      <c r="N222" s="10"/>
      <c r="O222" s="10"/>
      <c r="P222" s="10"/>
      <c r="Q222" s="10"/>
      <c r="R222" s="10"/>
      <c r="S222" s="10"/>
      <c r="T222" s="10"/>
      <c r="U222" s="10"/>
      <c r="V222" s="10"/>
      <c r="W222" s="10"/>
      <c r="X222" s="10"/>
      <c r="Y222" s="10"/>
      <c r="Z222" s="10"/>
      <c r="AA222" s="10"/>
      <c r="AB222" s="10"/>
      <c r="AC222" s="10"/>
      <c r="AD222" s="10"/>
      <c r="AE222" s="10"/>
      <c r="AF222" s="10"/>
      <c r="AG222" s="10"/>
      <c r="AH222" s="10"/>
      <c r="AI222" s="10"/>
      <c r="AJ222" s="10"/>
    </row>
    <row r="223" spans="1:36" ht="13.5" thickBot="1" x14ac:dyDescent="0.25">
      <c r="A223" s="45"/>
      <c r="B223" s="122" t="s">
        <v>165</v>
      </c>
      <c r="C223" s="62"/>
      <c r="D223" s="10"/>
      <c r="E223" s="10"/>
      <c r="F223" s="10"/>
      <c r="G223" s="10"/>
      <c r="H223" s="10"/>
      <c r="I223" s="10"/>
      <c r="J223" s="10"/>
      <c r="K223" s="10"/>
      <c r="L223" s="10"/>
      <c r="M223" s="10"/>
      <c r="N223" s="10"/>
      <c r="O223" s="10"/>
      <c r="P223" s="10"/>
      <c r="Q223" s="10"/>
      <c r="R223" s="10"/>
      <c r="S223" s="10"/>
      <c r="T223" s="10"/>
      <c r="U223" s="10"/>
      <c r="V223" s="10"/>
      <c r="W223" s="10"/>
      <c r="X223" s="10"/>
      <c r="Y223" s="10"/>
      <c r="Z223" s="10"/>
      <c r="AA223" s="10"/>
      <c r="AB223" s="10"/>
      <c r="AC223" s="10"/>
      <c r="AD223" s="10"/>
      <c r="AE223" s="10"/>
      <c r="AF223" s="10"/>
      <c r="AG223" s="10"/>
      <c r="AH223" s="10"/>
      <c r="AI223" s="10"/>
      <c r="AJ223" s="10"/>
    </row>
    <row r="224" spans="1:36" s="17" customFormat="1" x14ac:dyDescent="0.2">
      <c r="A224" s="45"/>
      <c r="B224" s="88" t="s">
        <v>83</v>
      </c>
      <c r="C224" s="388" t="s">
        <v>35</v>
      </c>
      <c r="D224" s="385" t="s">
        <v>159</v>
      </c>
      <c r="E224" s="386" t="s">
        <v>160</v>
      </c>
      <c r="F224" s="385" t="s">
        <v>161</v>
      </c>
      <c r="G224" s="386" t="s">
        <v>162</v>
      </c>
      <c r="H224" s="385" t="s">
        <v>621</v>
      </c>
      <c r="I224" s="386" t="s">
        <v>622</v>
      </c>
      <c r="J224" s="385" t="s">
        <v>623</v>
      </c>
      <c r="K224" s="386" t="s">
        <v>624</v>
      </c>
      <c r="L224" s="385" t="s">
        <v>625</v>
      </c>
      <c r="M224" s="386" t="s">
        <v>626</v>
      </c>
      <c r="N224" s="385" t="s">
        <v>627</v>
      </c>
      <c r="O224" s="386" t="s">
        <v>628</v>
      </c>
      <c r="P224" s="385" t="s">
        <v>629</v>
      </c>
      <c r="Q224" s="386" t="s">
        <v>631</v>
      </c>
      <c r="R224" s="385" t="s">
        <v>630</v>
      </c>
      <c r="S224" s="386" t="s">
        <v>632</v>
      </c>
      <c r="T224" s="385" t="s">
        <v>633</v>
      </c>
      <c r="U224" s="386" t="s">
        <v>634</v>
      </c>
      <c r="V224" s="385" t="s">
        <v>635</v>
      </c>
      <c r="W224" s="386" t="s">
        <v>636</v>
      </c>
      <c r="X224" s="385" t="s">
        <v>637</v>
      </c>
      <c r="Y224" s="386" t="s">
        <v>638</v>
      </c>
      <c r="Z224" s="385" t="s">
        <v>639</v>
      </c>
      <c r="AA224" s="386" t="s">
        <v>640</v>
      </c>
      <c r="AB224" s="385" t="s">
        <v>641</v>
      </c>
      <c r="AC224" s="386" t="s">
        <v>642</v>
      </c>
      <c r="AD224" s="385" t="s">
        <v>643</v>
      </c>
      <c r="AE224" s="386" t="s">
        <v>644</v>
      </c>
      <c r="AF224" s="385" t="s">
        <v>645</v>
      </c>
      <c r="AG224" s="386" t="s">
        <v>646</v>
      </c>
      <c r="AH224" s="385" t="s">
        <v>647</v>
      </c>
      <c r="AI224" s="386" t="s">
        <v>648</v>
      </c>
      <c r="AJ224" s="387" t="s">
        <v>649</v>
      </c>
    </row>
    <row r="225" spans="1:36" ht="38.25" x14ac:dyDescent="0.2">
      <c r="A225" s="45" t="s">
        <v>75</v>
      </c>
      <c r="B225" s="53" t="str">
        <f>B111</f>
        <v>Source of Funds</v>
      </c>
      <c r="C225" s="94"/>
      <c r="D225" s="371" t="s">
        <v>479</v>
      </c>
      <c r="E225" s="372" t="s">
        <v>1145</v>
      </c>
      <c r="F225" s="371" t="s">
        <v>575</v>
      </c>
      <c r="G225" s="372" t="s">
        <v>574</v>
      </c>
      <c r="H225" s="371" t="s">
        <v>619</v>
      </c>
      <c r="I225" s="372" t="s">
        <v>556</v>
      </c>
      <c r="J225" s="371" t="s">
        <v>495</v>
      </c>
      <c r="K225" s="372" t="s">
        <v>822</v>
      </c>
      <c r="L225" s="371" t="s">
        <v>496</v>
      </c>
      <c r="M225" s="372" t="s">
        <v>577</v>
      </c>
      <c r="N225" s="371" t="s">
        <v>481</v>
      </c>
      <c r="O225" s="372" t="s">
        <v>528</v>
      </c>
      <c r="P225" s="371" t="s">
        <v>557</v>
      </c>
      <c r="Q225" s="372" t="s">
        <v>558</v>
      </c>
      <c r="R225" s="371" t="s">
        <v>530</v>
      </c>
      <c r="S225" s="372" t="s">
        <v>483</v>
      </c>
      <c r="T225" s="371" t="s">
        <v>531</v>
      </c>
      <c r="U225" s="372" t="s">
        <v>484</v>
      </c>
      <c r="V225" s="371" t="s">
        <v>488</v>
      </c>
      <c r="W225" s="372" t="s">
        <v>482</v>
      </c>
      <c r="X225" s="371" t="s">
        <v>485</v>
      </c>
      <c r="Y225" s="372" t="s">
        <v>559</v>
      </c>
      <c r="Z225" s="371" t="s">
        <v>560</v>
      </c>
      <c r="AA225" s="372" t="s">
        <v>554</v>
      </c>
      <c r="AB225" s="371" t="s">
        <v>486</v>
      </c>
      <c r="AC225" s="372" t="s">
        <v>487</v>
      </c>
      <c r="AD225" s="371" t="s">
        <v>490</v>
      </c>
      <c r="AE225" s="372" t="s">
        <v>1146</v>
      </c>
      <c r="AF225" s="371" t="s">
        <v>491</v>
      </c>
      <c r="AG225" s="372" t="s">
        <v>492</v>
      </c>
      <c r="AH225" s="371" t="s">
        <v>493</v>
      </c>
      <c r="AI225" s="372" t="s">
        <v>494</v>
      </c>
      <c r="AJ225" s="373" t="s">
        <v>480</v>
      </c>
    </row>
    <row r="226" spans="1:36" x14ac:dyDescent="0.2">
      <c r="A226" s="2" t="s">
        <v>76</v>
      </c>
      <c r="B226" s="46" t="str">
        <f>B112</f>
        <v xml:space="preserve">Recurring or one-time? </v>
      </c>
      <c r="C226" s="94"/>
      <c r="D226" s="379" t="str">
        <f t="shared" ref="D226:AJ226" si="31">D125</f>
        <v>Recurring</v>
      </c>
      <c r="E226" s="380" t="str">
        <f t="shared" si="31"/>
        <v>Recurring</v>
      </c>
      <c r="F226" s="379" t="str">
        <f t="shared" si="31"/>
        <v>One-Time</v>
      </c>
      <c r="G226" s="380" t="str">
        <f t="shared" si="31"/>
        <v>One-Time</v>
      </c>
      <c r="H226" s="379" t="str">
        <f t="shared" si="31"/>
        <v>One-Time</v>
      </c>
      <c r="I226" s="380" t="str">
        <f t="shared" si="31"/>
        <v>Recurring</v>
      </c>
      <c r="J226" s="379" t="str">
        <f t="shared" si="31"/>
        <v>One-Time</v>
      </c>
      <c r="K226" s="380" t="str">
        <f t="shared" si="31"/>
        <v>One-Time</v>
      </c>
      <c r="L226" s="379" t="str">
        <f t="shared" si="31"/>
        <v>One-Time</v>
      </c>
      <c r="M226" s="380" t="str">
        <f t="shared" si="31"/>
        <v>Recurring</v>
      </c>
      <c r="N226" s="379" t="str">
        <f t="shared" si="31"/>
        <v>One-Time</v>
      </c>
      <c r="O226" s="380" t="str">
        <f t="shared" si="31"/>
        <v>Recurring</v>
      </c>
      <c r="P226" s="379" t="str">
        <f t="shared" si="31"/>
        <v>Recurring</v>
      </c>
      <c r="Q226" s="380" t="str">
        <f t="shared" si="31"/>
        <v>Recurring</v>
      </c>
      <c r="R226" s="379" t="str">
        <f t="shared" si="31"/>
        <v>Recurring</v>
      </c>
      <c r="S226" s="380" t="str">
        <f t="shared" si="31"/>
        <v>Recurring</v>
      </c>
      <c r="T226" s="379" t="str">
        <f t="shared" si="31"/>
        <v>Recurring</v>
      </c>
      <c r="U226" s="380" t="str">
        <f t="shared" si="31"/>
        <v>Recurring</v>
      </c>
      <c r="V226" s="379" t="str">
        <f t="shared" si="31"/>
        <v>Recurring</v>
      </c>
      <c r="W226" s="380" t="str">
        <f t="shared" si="31"/>
        <v>Recurring</v>
      </c>
      <c r="X226" s="379" t="str">
        <f t="shared" si="31"/>
        <v>Recurring</v>
      </c>
      <c r="Y226" s="380" t="str">
        <f t="shared" si="31"/>
        <v>Recurring</v>
      </c>
      <c r="Z226" s="379" t="str">
        <f t="shared" si="31"/>
        <v>Recurring</v>
      </c>
      <c r="AA226" s="380" t="str">
        <f t="shared" si="31"/>
        <v>Recurring</v>
      </c>
      <c r="AB226" s="379" t="str">
        <f t="shared" si="31"/>
        <v>Recurring</v>
      </c>
      <c r="AC226" s="380" t="str">
        <f t="shared" si="31"/>
        <v>Recurring</v>
      </c>
      <c r="AD226" s="379" t="str">
        <f t="shared" si="31"/>
        <v>Recurring</v>
      </c>
      <c r="AE226" s="380" t="str">
        <f t="shared" si="31"/>
        <v>Recurring</v>
      </c>
      <c r="AF226" s="379" t="str">
        <f t="shared" si="31"/>
        <v>Recurring</v>
      </c>
      <c r="AG226" s="380" t="str">
        <f t="shared" si="31"/>
        <v>Recurring</v>
      </c>
      <c r="AH226" s="379" t="str">
        <f t="shared" si="31"/>
        <v>Recurring</v>
      </c>
      <c r="AI226" s="380" t="str">
        <f t="shared" si="31"/>
        <v>Recurring</v>
      </c>
      <c r="AJ226" s="381" t="str">
        <f t="shared" si="31"/>
        <v>Recurring</v>
      </c>
    </row>
    <row r="227" spans="1:36" x14ac:dyDescent="0.2">
      <c r="A227" s="2" t="s">
        <v>77</v>
      </c>
      <c r="B227" s="46" t="str">
        <f>B113</f>
        <v>State, Federal, or Other?</v>
      </c>
      <c r="C227" s="94"/>
      <c r="D227" s="379" t="str">
        <f t="shared" ref="D227:AJ227" si="32">D126</f>
        <v>State</v>
      </c>
      <c r="E227" s="380" t="str">
        <f t="shared" si="32"/>
        <v>State</v>
      </c>
      <c r="F227" s="379" t="str">
        <f t="shared" si="32"/>
        <v>State</v>
      </c>
      <c r="G227" s="380" t="str">
        <f t="shared" si="32"/>
        <v>State</v>
      </c>
      <c r="H227" s="379" t="str">
        <f t="shared" si="32"/>
        <v>State</v>
      </c>
      <c r="I227" s="380" t="str">
        <f t="shared" si="32"/>
        <v>Other</v>
      </c>
      <c r="J227" s="379" t="str">
        <f t="shared" si="32"/>
        <v>Other</v>
      </c>
      <c r="K227" s="380" t="str">
        <f t="shared" si="32"/>
        <v>Other</v>
      </c>
      <c r="L227" s="379" t="str">
        <f t="shared" si="32"/>
        <v>Other</v>
      </c>
      <c r="M227" s="380" t="str">
        <f t="shared" si="32"/>
        <v>Other</v>
      </c>
      <c r="N227" s="379" t="str">
        <f t="shared" si="32"/>
        <v>Federal</v>
      </c>
      <c r="O227" s="380" t="str">
        <f t="shared" si="32"/>
        <v>Other</v>
      </c>
      <c r="P227" s="379" t="str">
        <f t="shared" si="32"/>
        <v>Other</v>
      </c>
      <c r="Q227" s="380" t="str">
        <f t="shared" si="32"/>
        <v>Other</v>
      </c>
      <c r="R227" s="379" t="str">
        <f t="shared" si="32"/>
        <v>Other</v>
      </c>
      <c r="S227" s="380" t="str">
        <f t="shared" si="32"/>
        <v>Other</v>
      </c>
      <c r="T227" s="379" t="str">
        <f t="shared" si="32"/>
        <v>Other</v>
      </c>
      <c r="U227" s="380" t="str">
        <f t="shared" si="32"/>
        <v>Other</v>
      </c>
      <c r="V227" s="379" t="str">
        <f t="shared" si="32"/>
        <v>Other</v>
      </c>
      <c r="W227" s="380" t="str">
        <f t="shared" si="32"/>
        <v>Other</v>
      </c>
      <c r="X227" s="379" t="str">
        <f t="shared" si="32"/>
        <v>Other</v>
      </c>
      <c r="Y227" s="380" t="str">
        <f t="shared" si="32"/>
        <v>Other</v>
      </c>
      <c r="Z227" s="379" t="str">
        <f t="shared" si="32"/>
        <v>Other</v>
      </c>
      <c r="AA227" s="380" t="str">
        <f t="shared" si="32"/>
        <v>Other</v>
      </c>
      <c r="AB227" s="379" t="str">
        <f t="shared" si="32"/>
        <v>Other</v>
      </c>
      <c r="AC227" s="380" t="str">
        <f t="shared" si="32"/>
        <v>Other</v>
      </c>
      <c r="AD227" s="379" t="str">
        <f t="shared" si="32"/>
        <v>Other</v>
      </c>
      <c r="AE227" s="380" t="str">
        <f t="shared" si="32"/>
        <v>Other</v>
      </c>
      <c r="AF227" s="379" t="str">
        <f t="shared" si="32"/>
        <v>Other</v>
      </c>
      <c r="AG227" s="380" t="str">
        <f t="shared" si="32"/>
        <v>Other</v>
      </c>
      <c r="AH227" s="379" t="str">
        <f t="shared" si="32"/>
        <v>Other</v>
      </c>
      <c r="AI227" s="380" t="str">
        <f t="shared" si="32"/>
        <v>Other</v>
      </c>
      <c r="AJ227" s="381" t="str">
        <f t="shared" si="32"/>
        <v>Federal</v>
      </c>
    </row>
    <row r="228" spans="1:36" ht="409.5" x14ac:dyDescent="0.2">
      <c r="A228" s="45" t="s">
        <v>78</v>
      </c>
      <c r="B228" s="46" t="str">
        <f>B114</f>
        <v>State Funded Program Description in the General Appropriations Act</v>
      </c>
      <c r="C228" s="57"/>
      <c r="D228" s="374" t="s">
        <v>691</v>
      </c>
      <c r="E228" s="16" t="s">
        <v>690</v>
      </c>
      <c r="F228" s="379" t="s">
        <v>1154</v>
      </c>
      <c r="G228" s="16" t="s">
        <v>620</v>
      </c>
      <c r="H228" s="374" t="s">
        <v>651</v>
      </c>
      <c r="I228" s="16">
        <f t="shared" ref="I228:AJ228" si="33">I146</f>
        <v>0</v>
      </c>
      <c r="J228" s="374" t="str">
        <f t="shared" si="33"/>
        <v xml:space="preserve"> DI Marina, Hunting Island Beach Renourishment, Dillion Welcome Center, State Park Pier Repairs, Oconee Spillway, St. Phillips Island  </v>
      </c>
      <c r="K228" s="16" t="str">
        <f t="shared" si="33"/>
        <v>Sesqui Splash Pad,  Myrtle Beach PHS, Asbestos &amp; Mold Abatement, Dillion Welcome Center, , Kings Mountain Bridge, Dillon Welcome Center</v>
      </c>
      <c r="L228" s="374" t="str">
        <f t="shared" si="33"/>
        <v>Santee Pier Renovation,  Caesars Head, Huntington Beach Educational Building, Edisto Beach Hurricane Matthew, Hunting Island Hurricane Matthew, Di Marina, Di Camper Cabins, Lake Wateree Campground improvements, Huntington Beach Campground Expand, Lake Hartwell Camper Cabins, Hunting Island Campground Improvements,  Table Rock Campground Improvements, Sesqui Restrooms,  Fort Mill Welcome Center, Hardeeville Welcome Center, Hickory Knob Paving, , Dillon Welcome Center, Hunting Island Renourishment, Croft Pier, Little Pee Dee Dam,  Kings Mountain Bridge, Myrtle Beach Paving</v>
      </c>
      <c r="M228" s="16" t="str">
        <f t="shared" si="33"/>
        <v>Caesars Head Greylogs Acq</v>
      </c>
      <c r="N228" s="374">
        <f t="shared" si="33"/>
        <v>0</v>
      </c>
      <c r="O228" s="16" t="str">
        <f t="shared" si="33"/>
        <v>II D State Parks</v>
      </c>
      <c r="P228" s="374" t="str">
        <f t="shared" si="33"/>
        <v>IIB Welcome Center</v>
      </c>
      <c r="Q228" s="16" t="str">
        <f t="shared" si="33"/>
        <v>IB Administrative Services</v>
      </c>
      <c r="R228" s="374" t="str">
        <f t="shared" si="33"/>
        <v>IA Executive Office</v>
      </c>
      <c r="S228" s="16" t="str">
        <f t="shared" si="33"/>
        <v>IID State Parks</v>
      </c>
      <c r="T228" s="374" t="str">
        <f t="shared" si="33"/>
        <v>IIA 2 Advertising</v>
      </c>
      <c r="U228" s="16" t="str">
        <f t="shared" si="33"/>
        <v>IID State Parks</v>
      </c>
      <c r="V228" s="374" t="str">
        <f t="shared" si="33"/>
        <v>IID State Parks</v>
      </c>
      <c r="W228" s="16">
        <f t="shared" si="33"/>
        <v>0</v>
      </c>
      <c r="X228" s="374" t="str">
        <f t="shared" si="33"/>
        <v>IIG State Film Office</v>
      </c>
      <c r="Y228" s="16" t="str">
        <f t="shared" si="33"/>
        <v>IID State Parks</v>
      </c>
      <c r="Z228" s="374" t="str">
        <f t="shared" si="33"/>
        <v>IIA 2 Advertising</v>
      </c>
      <c r="AA228" s="16" t="str">
        <f t="shared" si="33"/>
        <v>IB Administrative Service</v>
      </c>
      <c r="AB228" s="374" t="str">
        <f t="shared" si="33"/>
        <v>IB Administrative Services , IID State Parks</v>
      </c>
      <c r="AC228" s="16" t="str">
        <f t="shared" si="33"/>
        <v>IB Administrative Services</v>
      </c>
      <c r="AD228" s="374" t="str">
        <f t="shared" si="33"/>
        <v>IB Administrative Services</v>
      </c>
      <c r="AE228" s="16" t="str">
        <f t="shared" si="33"/>
        <v>IB Administrative Services  IID State Parks</v>
      </c>
      <c r="AF228" s="374" t="str">
        <f t="shared" si="33"/>
        <v>IB Administrative Services</v>
      </c>
      <c r="AG228" s="16" t="str">
        <f t="shared" si="33"/>
        <v>IID State Parks</v>
      </c>
      <c r="AH228" s="374" t="str">
        <f t="shared" si="33"/>
        <v>I B, Administrative Services</v>
      </c>
      <c r="AI228" s="16" t="str">
        <f t="shared" si="33"/>
        <v>II B Welcome Centers</v>
      </c>
      <c r="AJ228" s="375" t="str">
        <f t="shared" si="33"/>
        <v>IB Administrative Services,  IID State Park Service</v>
      </c>
    </row>
    <row r="229" spans="1:36" x14ac:dyDescent="0.2">
      <c r="A229" s="2" t="s">
        <v>79</v>
      </c>
      <c r="B229" s="46" t="str">
        <f t="shared" ref="B229:AJ229" si="34">B153</f>
        <v xml:space="preserve">Total allowed to spend by END of 2017-18  </v>
      </c>
      <c r="C229" s="51">
        <f t="shared" si="34"/>
        <v>172479422.80000001</v>
      </c>
      <c r="D229" s="307">
        <f t="shared" si="34"/>
        <v>33175564.77</v>
      </c>
      <c r="E229" s="47">
        <f t="shared" si="34"/>
        <v>16475000</v>
      </c>
      <c r="F229" s="307">
        <f t="shared" si="34"/>
        <v>29132955.190000001</v>
      </c>
      <c r="G229" s="47">
        <f t="shared" si="34"/>
        <v>1775000</v>
      </c>
      <c r="H229" s="307">
        <f t="shared" si="34"/>
        <v>939241</v>
      </c>
      <c r="I229" s="47">
        <f t="shared" si="34"/>
        <v>0</v>
      </c>
      <c r="J229" s="307">
        <f t="shared" si="34"/>
        <v>15203481.26</v>
      </c>
      <c r="K229" s="47">
        <f t="shared" si="34"/>
        <v>6737853.75</v>
      </c>
      <c r="L229" s="307">
        <f t="shared" si="34"/>
        <v>12221818.779999999</v>
      </c>
      <c r="M229" s="47">
        <f t="shared" si="34"/>
        <v>8375.65</v>
      </c>
      <c r="N229" s="307">
        <f t="shared" si="34"/>
        <v>0</v>
      </c>
      <c r="O229" s="47">
        <f t="shared" si="34"/>
        <v>28306128</v>
      </c>
      <c r="P229" s="307">
        <f t="shared" si="34"/>
        <v>3659045</v>
      </c>
      <c r="Q229" s="47">
        <f t="shared" si="34"/>
        <v>0</v>
      </c>
      <c r="R229" s="307">
        <f t="shared" si="34"/>
        <v>45000</v>
      </c>
      <c r="S229" s="47">
        <f t="shared" si="34"/>
        <v>0</v>
      </c>
      <c r="T229" s="307">
        <f t="shared" si="34"/>
        <v>1831000</v>
      </c>
      <c r="U229" s="47">
        <f t="shared" si="34"/>
        <v>0</v>
      </c>
      <c r="V229" s="307">
        <f t="shared" si="34"/>
        <v>0</v>
      </c>
      <c r="W229" s="47">
        <f t="shared" si="34"/>
        <v>0</v>
      </c>
      <c r="X229" s="307">
        <f t="shared" si="34"/>
        <v>17047939</v>
      </c>
      <c r="Y229" s="47">
        <f t="shared" si="34"/>
        <v>0</v>
      </c>
      <c r="Z229" s="307">
        <f t="shared" si="34"/>
        <v>0</v>
      </c>
      <c r="AA229" s="47">
        <f t="shared" si="34"/>
        <v>75000</v>
      </c>
      <c r="AB229" s="307">
        <f t="shared" si="34"/>
        <v>45000</v>
      </c>
      <c r="AC229" s="47">
        <f t="shared" si="34"/>
        <v>50000</v>
      </c>
      <c r="AD229" s="307">
        <f t="shared" si="34"/>
        <v>0</v>
      </c>
      <c r="AE229" s="47">
        <f t="shared" si="34"/>
        <v>1852000</v>
      </c>
      <c r="AF229" s="307">
        <f t="shared" si="34"/>
        <v>0</v>
      </c>
      <c r="AG229" s="47">
        <f t="shared" si="34"/>
        <v>0</v>
      </c>
      <c r="AH229" s="307">
        <f t="shared" si="34"/>
        <v>0</v>
      </c>
      <c r="AI229" s="47">
        <f t="shared" si="34"/>
        <v>700000</v>
      </c>
      <c r="AJ229" s="334">
        <f t="shared" si="34"/>
        <v>3199020.4</v>
      </c>
    </row>
    <row r="230" spans="1:36" x14ac:dyDescent="0.2">
      <c r="A230" s="2" t="s">
        <v>80</v>
      </c>
      <c r="B230" s="46" t="s">
        <v>84</v>
      </c>
      <c r="C230" s="51">
        <f t="shared" ref="C230:AJ230" si="35">C214</f>
        <v>140675170.53999999</v>
      </c>
      <c r="D230" s="307">
        <f t="shared" si="35"/>
        <v>31658574.789999999</v>
      </c>
      <c r="E230" s="47">
        <f t="shared" si="35"/>
        <v>16475000</v>
      </c>
      <c r="F230" s="307">
        <f t="shared" si="35"/>
        <v>24584952.490000002</v>
      </c>
      <c r="G230" s="47">
        <f t="shared" si="35"/>
        <v>1775000</v>
      </c>
      <c r="H230" s="307">
        <f t="shared" si="35"/>
        <v>939241</v>
      </c>
      <c r="I230" s="47">
        <f t="shared" si="35"/>
        <v>0</v>
      </c>
      <c r="J230" s="307">
        <f t="shared" si="35"/>
        <v>2203689.66</v>
      </c>
      <c r="K230" s="47">
        <f t="shared" si="35"/>
        <v>2581171.46</v>
      </c>
      <c r="L230" s="307">
        <f t="shared" si="35"/>
        <v>7244949.4900000002</v>
      </c>
      <c r="M230" s="47">
        <f t="shared" si="35"/>
        <v>3375.65</v>
      </c>
      <c r="N230" s="307">
        <f t="shared" si="35"/>
        <v>0</v>
      </c>
      <c r="O230" s="47">
        <f t="shared" si="35"/>
        <v>27808121</v>
      </c>
      <c r="P230" s="307">
        <f t="shared" si="35"/>
        <v>3313560</v>
      </c>
      <c r="Q230" s="47">
        <f t="shared" si="35"/>
        <v>22000</v>
      </c>
      <c r="R230" s="307">
        <f t="shared" si="35"/>
        <v>0</v>
      </c>
      <c r="S230" s="47">
        <f t="shared" si="35"/>
        <v>0</v>
      </c>
      <c r="T230" s="307">
        <f t="shared" si="35"/>
        <v>1447874</v>
      </c>
      <c r="U230" s="47">
        <f t="shared" si="35"/>
        <v>0</v>
      </c>
      <c r="V230" s="307">
        <f t="shared" si="35"/>
        <v>0</v>
      </c>
      <c r="W230" s="47">
        <f t="shared" si="35"/>
        <v>0</v>
      </c>
      <c r="X230" s="307">
        <f t="shared" si="35"/>
        <v>16173498</v>
      </c>
      <c r="Y230" s="47">
        <f t="shared" si="35"/>
        <v>848007</v>
      </c>
      <c r="Z230" s="307">
        <f t="shared" si="35"/>
        <v>0</v>
      </c>
      <c r="AA230" s="47">
        <f t="shared" si="35"/>
        <v>40000</v>
      </c>
      <c r="AB230" s="307">
        <f t="shared" si="35"/>
        <v>40000</v>
      </c>
      <c r="AC230" s="47">
        <f t="shared" si="35"/>
        <v>50000</v>
      </c>
      <c r="AD230" s="307">
        <f t="shared" si="35"/>
        <v>0</v>
      </c>
      <c r="AE230" s="47">
        <f t="shared" si="35"/>
        <v>154000</v>
      </c>
      <c r="AF230" s="307">
        <f t="shared" si="35"/>
        <v>0</v>
      </c>
      <c r="AG230" s="47">
        <f t="shared" si="35"/>
        <v>0</v>
      </c>
      <c r="AH230" s="307">
        <f t="shared" si="35"/>
        <v>0</v>
      </c>
      <c r="AI230" s="47">
        <f t="shared" si="35"/>
        <v>275000</v>
      </c>
      <c r="AJ230" s="334">
        <f t="shared" si="35"/>
        <v>3037156</v>
      </c>
    </row>
    <row r="231" spans="1:36" s="3" customFormat="1" x14ac:dyDescent="0.2">
      <c r="A231" s="2" t="s">
        <v>81</v>
      </c>
      <c r="B231" s="46" t="s">
        <v>85</v>
      </c>
      <c r="C231" s="92">
        <f t="shared" ref="C231:AJ231" si="36">C221</f>
        <v>0</v>
      </c>
      <c r="D231" s="316">
        <f t="shared" si="36"/>
        <v>0</v>
      </c>
      <c r="E231" s="50">
        <f t="shared" si="36"/>
        <v>0</v>
      </c>
      <c r="F231" s="316">
        <f t="shared" si="36"/>
        <v>0</v>
      </c>
      <c r="G231" s="50">
        <f t="shared" si="36"/>
        <v>0</v>
      </c>
      <c r="H231" s="316">
        <f t="shared" si="36"/>
        <v>0</v>
      </c>
      <c r="I231" s="50">
        <f t="shared" si="36"/>
        <v>0</v>
      </c>
      <c r="J231" s="316">
        <f t="shared" si="36"/>
        <v>0</v>
      </c>
      <c r="K231" s="50">
        <f t="shared" si="36"/>
        <v>0</v>
      </c>
      <c r="L231" s="316">
        <f t="shared" si="36"/>
        <v>0</v>
      </c>
      <c r="M231" s="50">
        <f t="shared" si="36"/>
        <v>0</v>
      </c>
      <c r="N231" s="316">
        <f t="shared" si="36"/>
        <v>0</v>
      </c>
      <c r="O231" s="50">
        <f t="shared" si="36"/>
        <v>0</v>
      </c>
      <c r="P231" s="316">
        <f t="shared" si="36"/>
        <v>0</v>
      </c>
      <c r="Q231" s="50">
        <f t="shared" si="36"/>
        <v>0</v>
      </c>
      <c r="R231" s="316">
        <f t="shared" si="36"/>
        <v>0</v>
      </c>
      <c r="S231" s="50">
        <f t="shared" si="36"/>
        <v>0</v>
      </c>
      <c r="T231" s="316">
        <f t="shared" si="36"/>
        <v>0</v>
      </c>
      <c r="U231" s="50">
        <f t="shared" si="36"/>
        <v>0</v>
      </c>
      <c r="V231" s="316">
        <f t="shared" si="36"/>
        <v>0</v>
      </c>
      <c r="W231" s="50">
        <f t="shared" si="36"/>
        <v>0</v>
      </c>
      <c r="X231" s="316">
        <f t="shared" si="36"/>
        <v>0</v>
      </c>
      <c r="Y231" s="50">
        <f t="shared" si="36"/>
        <v>0</v>
      </c>
      <c r="Z231" s="316">
        <f t="shared" si="36"/>
        <v>0</v>
      </c>
      <c r="AA231" s="50">
        <f t="shared" si="36"/>
        <v>0</v>
      </c>
      <c r="AB231" s="316">
        <f t="shared" si="36"/>
        <v>0</v>
      </c>
      <c r="AC231" s="50">
        <f t="shared" si="36"/>
        <v>0</v>
      </c>
      <c r="AD231" s="316">
        <f t="shared" si="36"/>
        <v>0</v>
      </c>
      <c r="AE231" s="50">
        <f t="shared" si="36"/>
        <v>0</v>
      </c>
      <c r="AF231" s="316">
        <f t="shared" si="36"/>
        <v>0</v>
      </c>
      <c r="AG231" s="50">
        <f t="shared" si="36"/>
        <v>0</v>
      </c>
      <c r="AH231" s="316">
        <f t="shared" si="36"/>
        <v>0</v>
      </c>
      <c r="AI231" s="50">
        <f t="shared" si="36"/>
        <v>0</v>
      </c>
      <c r="AJ231" s="347">
        <f t="shared" si="36"/>
        <v>0</v>
      </c>
    </row>
    <row r="232" spans="1:36" s="17" customFormat="1" ht="13.5" thickBot="1" x14ac:dyDescent="0.25">
      <c r="A232" s="2" t="s">
        <v>82</v>
      </c>
      <c r="B232" s="38" t="s">
        <v>86</v>
      </c>
      <c r="C232" s="330">
        <f t="shared" ref="C232:AJ232" si="37">C229-C230-C231</f>
        <v>31804252.26000002</v>
      </c>
      <c r="D232" s="317">
        <f t="shared" si="37"/>
        <v>1516989.9800000004</v>
      </c>
      <c r="E232" s="330">
        <f t="shared" si="37"/>
        <v>0</v>
      </c>
      <c r="F232" s="317">
        <f t="shared" si="37"/>
        <v>4548002.6999999993</v>
      </c>
      <c r="G232" s="330">
        <f t="shared" si="37"/>
        <v>0</v>
      </c>
      <c r="H232" s="317">
        <f t="shared" si="37"/>
        <v>0</v>
      </c>
      <c r="I232" s="330">
        <f t="shared" si="37"/>
        <v>0</v>
      </c>
      <c r="J232" s="317">
        <f t="shared" si="37"/>
        <v>12999791.6</v>
      </c>
      <c r="K232" s="330">
        <f t="shared" si="37"/>
        <v>4156682.29</v>
      </c>
      <c r="L232" s="317">
        <f t="shared" si="37"/>
        <v>4976869.2899999991</v>
      </c>
      <c r="M232" s="330">
        <f t="shared" si="37"/>
        <v>5000</v>
      </c>
      <c r="N232" s="317">
        <f t="shared" si="37"/>
        <v>0</v>
      </c>
      <c r="O232" s="330">
        <f t="shared" si="37"/>
        <v>498007</v>
      </c>
      <c r="P232" s="317">
        <f t="shared" si="37"/>
        <v>345485</v>
      </c>
      <c r="Q232" s="330">
        <f t="shared" si="37"/>
        <v>-22000</v>
      </c>
      <c r="R232" s="317">
        <f t="shared" si="37"/>
        <v>45000</v>
      </c>
      <c r="S232" s="330">
        <f t="shared" si="37"/>
        <v>0</v>
      </c>
      <c r="T232" s="317">
        <f t="shared" si="37"/>
        <v>383126</v>
      </c>
      <c r="U232" s="330">
        <f t="shared" si="37"/>
        <v>0</v>
      </c>
      <c r="V232" s="317">
        <f t="shared" si="37"/>
        <v>0</v>
      </c>
      <c r="W232" s="330">
        <f t="shared" si="37"/>
        <v>0</v>
      </c>
      <c r="X232" s="317">
        <f t="shared" si="37"/>
        <v>874441</v>
      </c>
      <c r="Y232" s="330">
        <f t="shared" si="37"/>
        <v>-848007</v>
      </c>
      <c r="Z232" s="317">
        <f t="shared" si="37"/>
        <v>0</v>
      </c>
      <c r="AA232" s="330">
        <f t="shared" si="37"/>
        <v>35000</v>
      </c>
      <c r="AB232" s="317">
        <f t="shared" si="37"/>
        <v>5000</v>
      </c>
      <c r="AC232" s="330">
        <f t="shared" si="37"/>
        <v>0</v>
      </c>
      <c r="AD232" s="317">
        <f t="shared" si="37"/>
        <v>0</v>
      </c>
      <c r="AE232" s="330">
        <f t="shared" si="37"/>
        <v>1698000</v>
      </c>
      <c r="AF232" s="317">
        <f t="shared" si="37"/>
        <v>0</v>
      </c>
      <c r="AG232" s="330">
        <f t="shared" si="37"/>
        <v>0</v>
      </c>
      <c r="AH232" s="317">
        <f t="shared" si="37"/>
        <v>0</v>
      </c>
      <c r="AI232" s="330">
        <f t="shared" si="37"/>
        <v>425000</v>
      </c>
      <c r="AJ232" s="348">
        <f t="shared" si="37"/>
        <v>161864.39999999991</v>
      </c>
    </row>
    <row r="233" spans="1:36" s="3" customFormat="1" x14ac:dyDescent="0.2">
      <c r="A233" s="2"/>
      <c r="B233" s="4"/>
      <c r="C233" s="62"/>
      <c r="D233" s="9"/>
      <c r="E233" s="9"/>
      <c r="F233" s="9"/>
      <c r="G233" s="9"/>
      <c r="H233" s="9"/>
      <c r="I233" s="9"/>
      <c r="J233" s="9"/>
      <c r="K233" s="9"/>
      <c r="L233" s="9"/>
      <c r="M233" s="9"/>
      <c r="N233" s="9"/>
      <c r="O233" s="9"/>
      <c r="P233" s="9"/>
      <c r="Q233" s="9"/>
      <c r="R233" s="9"/>
      <c r="S233" s="9"/>
      <c r="T233" s="9"/>
      <c r="U233" s="9"/>
      <c r="V233" s="9"/>
      <c r="W233" s="9"/>
      <c r="X233" s="9"/>
      <c r="Y233" s="9"/>
      <c r="Z233" s="9"/>
      <c r="AA233" s="9"/>
      <c r="AB233" s="9"/>
      <c r="AC233" s="9"/>
      <c r="AD233" s="9"/>
      <c r="AE233" s="9"/>
      <c r="AF233" s="9"/>
      <c r="AG233" s="9"/>
      <c r="AH233" s="9"/>
      <c r="AI233" s="9"/>
      <c r="AJ233" s="9"/>
    </row>
    <row r="238" spans="1:36" ht="12.75" customHeight="1" x14ac:dyDescent="0.2">
      <c r="A238" s="451" t="s">
        <v>730</v>
      </c>
      <c r="B238" s="451"/>
      <c r="C238" s="351"/>
      <c r="D238" s="352"/>
      <c r="E238" s="352"/>
      <c r="F238" s="352"/>
      <c r="G238" s="353"/>
      <c r="H238" s="353"/>
      <c r="I238" s="352"/>
      <c r="J238" s="352"/>
      <c r="K238" s="352"/>
      <c r="L238" s="352"/>
      <c r="M238" s="353"/>
    </row>
    <row r="239" spans="1:36" x14ac:dyDescent="0.2">
      <c r="A239" s="21" t="s">
        <v>709</v>
      </c>
      <c r="B239" s="450" t="s">
        <v>710</v>
      </c>
      <c r="C239" s="437"/>
      <c r="D239" s="437"/>
      <c r="E239" s="437"/>
      <c r="F239" s="437"/>
      <c r="G239" s="437"/>
      <c r="H239" s="437"/>
      <c r="I239" s="437"/>
      <c r="J239" s="437"/>
      <c r="K239" s="437"/>
      <c r="L239" s="437"/>
      <c r="M239" s="437"/>
    </row>
    <row r="240" spans="1:36" x14ac:dyDescent="0.2">
      <c r="A240" s="21" t="s">
        <v>711</v>
      </c>
      <c r="B240" s="450" t="s">
        <v>821</v>
      </c>
      <c r="C240" s="437"/>
      <c r="D240" s="437"/>
      <c r="E240" s="437"/>
      <c r="F240" s="437"/>
      <c r="G240" s="437"/>
      <c r="H240" s="437"/>
      <c r="I240" s="437"/>
      <c r="J240" s="437"/>
      <c r="K240" s="437"/>
      <c r="L240" s="437"/>
      <c r="M240" s="437"/>
    </row>
    <row r="241" spans="1:31" x14ac:dyDescent="0.2">
      <c r="A241" s="21" t="s">
        <v>740</v>
      </c>
      <c r="B241" s="450" t="s">
        <v>820</v>
      </c>
      <c r="C241" s="437"/>
      <c r="D241" s="437"/>
      <c r="E241" s="437"/>
      <c r="F241" s="437"/>
      <c r="G241" s="437"/>
      <c r="H241" s="437"/>
      <c r="I241" s="437"/>
      <c r="J241" s="437"/>
      <c r="K241" s="437"/>
      <c r="L241" s="437"/>
      <c r="M241" s="437"/>
    </row>
    <row r="242" spans="1:31" ht="27.75" customHeight="1" x14ac:dyDescent="0.2">
      <c r="A242" s="21" t="s">
        <v>984</v>
      </c>
      <c r="B242" s="450" t="s">
        <v>989</v>
      </c>
      <c r="C242" s="437"/>
      <c r="D242" s="437"/>
      <c r="E242" s="437"/>
      <c r="F242" s="437"/>
      <c r="G242" s="437"/>
      <c r="H242" s="437"/>
      <c r="I242" s="437"/>
      <c r="J242" s="437"/>
      <c r="K242" s="437"/>
      <c r="L242" s="437"/>
      <c r="M242" s="437"/>
    </row>
    <row r="243" spans="1:31" ht="27.75" customHeight="1" x14ac:dyDescent="0.2">
      <c r="A243" s="21" t="s">
        <v>985</v>
      </c>
      <c r="B243" s="450" t="s">
        <v>986</v>
      </c>
      <c r="C243" s="437"/>
      <c r="D243" s="437"/>
      <c r="E243" s="437"/>
      <c r="F243" s="437"/>
      <c r="G243" s="437"/>
      <c r="H243" s="437"/>
      <c r="I243" s="437"/>
      <c r="J243" s="437"/>
      <c r="K243" s="437"/>
      <c r="L243" s="437"/>
      <c r="M243" s="437"/>
    </row>
    <row r="246" spans="1:31" ht="12.75" customHeight="1" x14ac:dyDescent="0.2">
      <c r="A246" s="451" t="s">
        <v>498</v>
      </c>
      <c r="B246" s="451"/>
      <c r="D246" s="458" t="s">
        <v>526</v>
      </c>
      <c r="E246" s="458"/>
      <c r="F246" s="352"/>
      <c r="G246" s="353"/>
      <c r="H246" s="353"/>
      <c r="I246" s="352"/>
      <c r="K246" s="451" t="s">
        <v>527</v>
      </c>
      <c r="L246" s="451"/>
      <c r="M246" s="353"/>
      <c r="N246" s="352"/>
      <c r="O246" s="352"/>
      <c r="P246" s="352"/>
      <c r="Q246" s="352"/>
      <c r="R246" s="352"/>
      <c r="S246" s="353"/>
      <c r="T246" s="353"/>
      <c r="U246" s="352"/>
      <c r="V246" s="352"/>
      <c r="W246" s="352"/>
      <c r="X246" s="353"/>
      <c r="Y246" s="353"/>
      <c r="Z246" s="353"/>
      <c r="AA246" s="352"/>
      <c r="AB246" s="352"/>
      <c r="AC246" s="353"/>
      <c r="AD246" s="352"/>
      <c r="AE246" s="353"/>
    </row>
    <row r="247" spans="1:31" x14ac:dyDescent="0.2">
      <c r="A247" s="21" t="s">
        <v>500</v>
      </c>
      <c r="B247" s="127" t="s">
        <v>499</v>
      </c>
      <c r="D247" s="354" t="s">
        <v>741</v>
      </c>
      <c r="E247" s="265"/>
      <c r="F247" s="265"/>
      <c r="G247" s="264"/>
      <c r="H247" s="264"/>
      <c r="I247" s="265"/>
      <c r="K247" s="356" t="s">
        <v>818</v>
      </c>
    </row>
    <row r="248" spans="1:31" ht="57" customHeight="1" x14ac:dyDescent="0.2">
      <c r="D248" s="355">
        <v>49.3</v>
      </c>
      <c r="E248" s="449" t="s">
        <v>819</v>
      </c>
      <c r="F248" s="437"/>
      <c r="G248" s="437"/>
      <c r="H248" s="437"/>
      <c r="I248" s="437"/>
      <c r="K248" s="358">
        <v>118.16</v>
      </c>
      <c r="L248" s="459" t="s">
        <v>817</v>
      </c>
      <c r="M248" s="460"/>
      <c r="N248" s="460"/>
      <c r="O248" s="460"/>
      <c r="P248" s="460"/>
      <c r="Q248" s="460"/>
      <c r="R248" s="460"/>
      <c r="S248" s="460"/>
      <c r="T248" s="460"/>
      <c r="U248" s="460"/>
      <c r="V248" s="460"/>
      <c r="W248" s="460"/>
      <c r="X248" s="460"/>
      <c r="Y248" s="460"/>
      <c r="Z248" s="460"/>
      <c r="AA248" s="460"/>
      <c r="AB248" s="460"/>
      <c r="AC248" s="460"/>
      <c r="AD248" s="460"/>
      <c r="AE248" s="460"/>
    </row>
    <row r="249" spans="1:31" x14ac:dyDescent="0.2">
      <c r="A249" s="150" t="s">
        <v>501</v>
      </c>
      <c r="B249" s="65" t="s">
        <v>502</v>
      </c>
      <c r="D249" s="150">
        <v>118.14</v>
      </c>
      <c r="E249" s="450" t="s">
        <v>667</v>
      </c>
      <c r="F249" s="437"/>
      <c r="G249" s="437"/>
      <c r="H249" s="437"/>
      <c r="I249" s="437"/>
      <c r="K249" s="358"/>
      <c r="L249" s="134"/>
      <c r="M249" s="265"/>
      <c r="N249" s="265"/>
      <c r="O249" s="265"/>
      <c r="P249" s="265"/>
      <c r="Q249" s="265"/>
      <c r="R249" s="265"/>
      <c r="S249" s="265"/>
      <c r="T249" s="265"/>
      <c r="U249" s="265"/>
      <c r="V249" s="265"/>
      <c r="W249" s="265"/>
      <c r="X249" s="265"/>
      <c r="Y249" s="265"/>
      <c r="Z249" s="265"/>
      <c r="AA249" s="265"/>
      <c r="AB249" s="265"/>
      <c r="AC249" s="265"/>
      <c r="AD249" s="265"/>
      <c r="AE249" s="265"/>
    </row>
    <row r="250" spans="1:31" x14ac:dyDescent="0.2">
      <c r="A250" s="150" t="s">
        <v>503</v>
      </c>
      <c r="B250" s="127" t="s">
        <v>504</v>
      </c>
      <c r="D250" s="150">
        <v>118.14</v>
      </c>
      <c r="E250" s="450" t="s">
        <v>668</v>
      </c>
      <c r="F250" s="437"/>
      <c r="G250" s="437"/>
      <c r="H250" s="437"/>
      <c r="I250" s="437"/>
      <c r="K250" s="356" t="s">
        <v>741</v>
      </c>
      <c r="M250" s="265"/>
      <c r="N250" s="265"/>
      <c r="O250" s="265"/>
      <c r="P250" s="265"/>
      <c r="Q250" s="265"/>
      <c r="R250" s="265"/>
      <c r="S250" s="265"/>
      <c r="T250" s="265"/>
      <c r="U250" s="265"/>
      <c r="V250" s="265"/>
      <c r="W250" s="265"/>
      <c r="X250" s="265"/>
      <c r="Y250" s="265"/>
      <c r="Z250" s="265"/>
      <c r="AA250" s="265"/>
      <c r="AB250" s="265"/>
      <c r="AC250" s="265"/>
      <c r="AD250" s="265"/>
      <c r="AE250" s="265"/>
    </row>
    <row r="251" spans="1:31" ht="27.75" customHeight="1" x14ac:dyDescent="0.2">
      <c r="A251" s="150" t="s">
        <v>507</v>
      </c>
      <c r="B251" s="127" t="s">
        <v>506</v>
      </c>
      <c r="D251" s="150">
        <v>118.14</v>
      </c>
      <c r="E251" s="450" t="s">
        <v>669</v>
      </c>
      <c r="F251" s="437"/>
      <c r="G251" s="437"/>
      <c r="H251" s="437"/>
      <c r="I251" s="437"/>
      <c r="K251" s="150">
        <v>49.3</v>
      </c>
      <c r="L251" s="461" t="s">
        <v>1164</v>
      </c>
      <c r="M251" s="460"/>
      <c r="N251" s="460"/>
      <c r="O251" s="460"/>
      <c r="P251" s="460"/>
      <c r="Q251" s="460"/>
      <c r="R251" s="460"/>
      <c r="S251" s="460"/>
      <c r="T251" s="460"/>
      <c r="U251" s="460"/>
      <c r="V251" s="460"/>
      <c r="W251" s="460"/>
      <c r="X251" s="460"/>
      <c r="Y251" s="460"/>
      <c r="Z251" s="460"/>
      <c r="AA251" s="460"/>
      <c r="AB251" s="460"/>
      <c r="AC251" s="460"/>
      <c r="AD251" s="460"/>
      <c r="AE251" s="460"/>
    </row>
    <row r="252" spans="1:31" x14ac:dyDescent="0.2">
      <c r="A252" s="150" t="s">
        <v>508</v>
      </c>
      <c r="B252" s="65" t="s">
        <v>509</v>
      </c>
      <c r="D252" s="150" t="s">
        <v>670</v>
      </c>
      <c r="E252" s="450" t="s">
        <v>671</v>
      </c>
      <c r="F252" s="437"/>
      <c r="G252" s="437"/>
      <c r="H252" s="437"/>
      <c r="I252" s="437"/>
      <c r="K252" s="150">
        <v>118.14</v>
      </c>
      <c r="L252" s="461" t="s">
        <v>816</v>
      </c>
      <c r="M252" s="460"/>
      <c r="N252" s="460"/>
      <c r="O252" s="460"/>
      <c r="P252" s="460"/>
      <c r="Q252" s="460"/>
      <c r="R252" s="460"/>
      <c r="S252" s="460"/>
      <c r="T252" s="460"/>
      <c r="U252" s="460"/>
      <c r="V252" s="460"/>
      <c r="W252" s="460"/>
      <c r="X252" s="460"/>
      <c r="Y252" s="460"/>
      <c r="Z252" s="460"/>
      <c r="AA252" s="460"/>
      <c r="AB252" s="460"/>
      <c r="AC252" s="460"/>
      <c r="AD252" s="460"/>
      <c r="AE252" s="460"/>
    </row>
    <row r="253" spans="1:31" x14ac:dyDescent="0.2">
      <c r="A253" s="150" t="s">
        <v>510</v>
      </c>
      <c r="B253" s="127" t="s">
        <v>712</v>
      </c>
      <c r="D253" s="150" t="s">
        <v>670</v>
      </c>
      <c r="E253" s="450" t="s">
        <v>714</v>
      </c>
      <c r="F253" s="437"/>
      <c r="G253" s="437"/>
      <c r="H253" s="437"/>
      <c r="I253" s="437"/>
      <c r="K253" s="357" t="s">
        <v>742</v>
      </c>
      <c r="M253" s="265"/>
      <c r="N253" s="265"/>
      <c r="O253" s="265"/>
      <c r="P253" s="265"/>
      <c r="Q253" s="265"/>
      <c r="R253" s="265"/>
      <c r="S253" s="265"/>
      <c r="T253" s="265"/>
      <c r="U253" s="265"/>
      <c r="V253" s="265"/>
      <c r="W253" s="265"/>
      <c r="X253" s="265"/>
      <c r="Y253" s="265"/>
      <c r="Z253" s="265"/>
      <c r="AA253" s="265"/>
      <c r="AB253" s="265"/>
      <c r="AC253" s="265"/>
      <c r="AD253" s="265"/>
      <c r="AE253" s="265"/>
    </row>
    <row r="254" spans="1:31" ht="81.75" customHeight="1" x14ac:dyDescent="0.2">
      <c r="A254" s="150" t="s">
        <v>683</v>
      </c>
      <c r="B254" s="127" t="s">
        <v>687</v>
      </c>
      <c r="D254" s="150">
        <v>117.14</v>
      </c>
      <c r="E254" s="450" t="s">
        <v>743</v>
      </c>
      <c r="F254" s="437"/>
      <c r="G254" s="437"/>
      <c r="H254" s="437"/>
      <c r="I254" s="437"/>
      <c r="K254" s="150">
        <v>118.16</v>
      </c>
      <c r="L254" s="461" t="s">
        <v>815</v>
      </c>
      <c r="M254" s="460"/>
      <c r="N254" s="460"/>
      <c r="O254" s="460"/>
      <c r="P254" s="460"/>
      <c r="Q254" s="460"/>
      <c r="R254" s="460"/>
      <c r="S254" s="460"/>
      <c r="T254" s="460"/>
      <c r="U254" s="460"/>
      <c r="V254" s="460"/>
      <c r="W254" s="460"/>
      <c r="X254" s="460"/>
      <c r="Y254" s="460"/>
      <c r="Z254" s="460"/>
      <c r="AA254" s="460"/>
      <c r="AB254" s="460"/>
      <c r="AC254" s="460"/>
      <c r="AD254" s="460"/>
      <c r="AE254" s="460"/>
    </row>
    <row r="255" spans="1:31" ht="14.25" customHeight="1" x14ac:dyDescent="0.2">
      <c r="A255" s="150" t="s">
        <v>684</v>
      </c>
      <c r="B255" s="127" t="s">
        <v>686</v>
      </c>
      <c r="D255" s="65" t="s">
        <v>742</v>
      </c>
      <c r="E255" s="265"/>
      <c r="F255" s="265"/>
      <c r="G255" s="264"/>
      <c r="H255" s="264"/>
      <c r="I255" s="265"/>
      <c r="K255" s="150" t="s">
        <v>692</v>
      </c>
      <c r="L255" s="461" t="s">
        <v>814</v>
      </c>
      <c r="M255" s="460"/>
      <c r="N255" s="460"/>
      <c r="O255" s="460"/>
      <c r="P255" s="460"/>
      <c r="Q255" s="460"/>
      <c r="R255" s="460"/>
      <c r="S255" s="460"/>
      <c r="T255" s="460"/>
      <c r="U255" s="460"/>
      <c r="V255" s="460"/>
      <c r="W255" s="460"/>
      <c r="X255" s="460"/>
      <c r="Y255" s="460"/>
      <c r="Z255" s="460"/>
      <c r="AA255" s="460"/>
      <c r="AB255" s="460"/>
      <c r="AC255" s="460"/>
      <c r="AD255" s="460"/>
      <c r="AE255" s="460"/>
    </row>
    <row r="256" spans="1:31" ht="42.75" customHeight="1" x14ac:dyDescent="0.2">
      <c r="A256" s="150" t="s">
        <v>685</v>
      </c>
      <c r="B256" s="127" t="s">
        <v>713</v>
      </c>
      <c r="D256" s="150">
        <v>118.16</v>
      </c>
      <c r="E256" s="450" t="s">
        <v>672</v>
      </c>
      <c r="F256" s="437"/>
      <c r="G256" s="437"/>
      <c r="H256" s="437"/>
      <c r="I256" s="437"/>
      <c r="K256" s="150">
        <v>117.111</v>
      </c>
      <c r="L256" s="461" t="s">
        <v>813</v>
      </c>
      <c r="M256" s="460"/>
      <c r="N256" s="460"/>
      <c r="O256" s="460"/>
      <c r="P256" s="460"/>
      <c r="Q256" s="460"/>
      <c r="R256" s="460"/>
      <c r="S256" s="460"/>
      <c r="T256" s="460"/>
      <c r="U256" s="460"/>
      <c r="V256" s="460"/>
      <c r="W256" s="460"/>
      <c r="X256" s="460"/>
      <c r="Y256" s="460"/>
      <c r="Z256" s="460"/>
      <c r="AA256" s="460"/>
      <c r="AB256" s="460"/>
      <c r="AC256" s="460"/>
      <c r="AD256" s="460"/>
      <c r="AE256" s="460"/>
    </row>
    <row r="257" spans="1:31" x14ac:dyDescent="0.2">
      <c r="A257" s="150" t="s">
        <v>688</v>
      </c>
      <c r="B257" s="127" t="s">
        <v>689</v>
      </c>
      <c r="D257" s="150">
        <v>118.16</v>
      </c>
      <c r="E257" s="450" t="s">
        <v>673</v>
      </c>
      <c r="F257" s="437"/>
      <c r="G257" s="437"/>
      <c r="H257" s="437"/>
      <c r="I257" s="437"/>
      <c r="K257" s="21"/>
      <c r="L257" s="357"/>
      <c r="M257" s="265"/>
      <c r="N257" s="265"/>
      <c r="O257" s="265"/>
      <c r="P257" s="265"/>
      <c r="Q257" s="265"/>
      <c r="R257" s="265"/>
      <c r="S257" s="265"/>
      <c r="T257" s="265"/>
      <c r="U257" s="265"/>
      <c r="V257" s="265"/>
      <c r="W257" s="265"/>
      <c r="X257" s="265"/>
      <c r="Y257" s="265"/>
      <c r="Z257" s="265"/>
      <c r="AA257" s="265"/>
      <c r="AB257" s="265"/>
      <c r="AC257" s="265"/>
      <c r="AD257" s="265"/>
      <c r="AE257" s="265"/>
    </row>
    <row r="258" spans="1:31" x14ac:dyDescent="0.2">
      <c r="A258" s="150" t="s">
        <v>505</v>
      </c>
      <c r="B258" s="127" t="s">
        <v>511</v>
      </c>
      <c r="D258" s="150">
        <v>118.16</v>
      </c>
      <c r="E258" s="450" t="s">
        <v>674</v>
      </c>
      <c r="F258" s="437"/>
      <c r="G258" s="437"/>
      <c r="H258" s="437"/>
      <c r="I258" s="437"/>
      <c r="K258" s="357" t="s">
        <v>812</v>
      </c>
      <c r="M258" s="265"/>
      <c r="N258" s="265"/>
      <c r="O258" s="265"/>
      <c r="P258" s="265"/>
      <c r="Q258" s="265"/>
      <c r="R258" s="265"/>
      <c r="S258" s="265"/>
      <c r="T258" s="265"/>
      <c r="U258" s="265"/>
      <c r="V258" s="265"/>
      <c r="W258" s="265"/>
      <c r="X258" s="265"/>
      <c r="Y258" s="265"/>
      <c r="Z258" s="265"/>
      <c r="AA258" s="265"/>
      <c r="AB258" s="265"/>
      <c r="AC258" s="265"/>
      <c r="AD258" s="265"/>
      <c r="AE258" s="265"/>
    </row>
    <row r="259" spans="1:31" ht="26.25" customHeight="1" x14ac:dyDescent="0.2">
      <c r="A259" s="150" t="s">
        <v>512</v>
      </c>
      <c r="B259" s="127" t="s">
        <v>513</v>
      </c>
      <c r="D259" s="150">
        <v>118.16</v>
      </c>
      <c r="E259" s="450" t="s">
        <v>675</v>
      </c>
      <c r="F259" s="437"/>
      <c r="G259" s="437"/>
      <c r="H259" s="437"/>
      <c r="I259" s="437"/>
      <c r="K259" s="150">
        <v>49.3</v>
      </c>
      <c r="L259" s="461" t="s">
        <v>1164</v>
      </c>
      <c r="M259" s="460"/>
      <c r="N259" s="460"/>
      <c r="O259" s="460"/>
      <c r="P259" s="460"/>
      <c r="Q259" s="460"/>
      <c r="R259" s="460"/>
      <c r="S259" s="460"/>
      <c r="T259" s="460"/>
      <c r="U259" s="460"/>
      <c r="V259" s="460"/>
      <c r="W259" s="460"/>
      <c r="X259" s="460"/>
      <c r="Y259" s="460"/>
      <c r="Z259" s="460"/>
      <c r="AA259" s="460"/>
      <c r="AB259" s="460"/>
      <c r="AC259" s="460"/>
      <c r="AD259" s="460"/>
      <c r="AE259" s="460"/>
    </row>
    <row r="260" spans="1:31" ht="42" customHeight="1" x14ac:dyDescent="0.2">
      <c r="A260" s="150" t="s">
        <v>514</v>
      </c>
      <c r="B260" s="127" t="s">
        <v>515</v>
      </c>
      <c r="D260" s="150">
        <v>118.16</v>
      </c>
      <c r="E260" s="450" t="s">
        <v>676</v>
      </c>
      <c r="F260" s="437"/>
      <c r="G260" s="437"/>
      <c r="H260" s="437"/>
      <c r="I260" s="437"/>
      <c r="K260" s="150">
        <v>117.114</v>
      </c>
      <c r="L260" s="462" t="s">
        <v>811</v>
      </c>
      <c r="M260" s="460"/>
      <c r="N260" s="460"/>
      <c r="O260" s="460"/>
      <c r="P260" s="460"/>
      <c r="Q260" s="460"/>
      <c r="R260" s="460"/>
      <c r="S260" s="460"/>
      <c r="T260" s="460"/>
      <c r="U260" s="460"/>
      <c r="V260" s="460"/>
      <c r="W260" s="460"/>
      <c r="X260" s="460"/>
      <c r="Y260" s="460"/>
      <c r="Z260" s="460"/>
      <c r="AA260" s="460"/>
      <c r="AB260" s="460"/>
      <c r="AC260" s="460"/>
      <c r="AD260" s="460"/>
      <c r="AE260" s="460"/>
    </row>
    <row r="261" spans="1:31" ht="77.25" customHeight="1" x14ac:dyDescent="0.2">
      <c r="A261" s="150" t="s">
        <v>516</v>
      </c>
      <c r="B261" s="127" t="s">
        <v>517</v>
      </c>
      <c r="D261" s="150">
        <v>118.16</v>
      </c>
      <c r="E261" s="450" t="s">
        <v>677</v>
      </c>
      <c r="F261" s="437"/>
      <c r="G261" s="437"/>
      <c r="H261" s="437"/>
      <c r="I261" s="437"/>
      <c r="K261" s="150">
        <v>118.16</v>
      </c>
      <c r="L261" s="461" t="s">
        <v>1165</v>
      </c>
      <c r="M261" s="460"/>
      <c r="N261" s="460"/>
      <c r="O261" s="460"/>
      <c r="P261" s="460"/>
      <c r="Q261" s="460"/>
      <c r="R261" s="460"/>
      <c r="S261" s="460"/>
      <c r="T261" s="460"/>
      <c r="U261" s="460"/>
      <c r="V261" s="460"/>
      <c r="W261" s="460"/>
      <c r="X261" s="460"/>
      <c r="Y261" s="460"/>
      <c r="Z261" s="460"/>
      <c r="AA261" s="460"/>
      <c r="AB261" s="460"/>
      <c r="AC261" s="460"/>
      <c r="AD261" s="460"/>
      <c r="AE261" s="460"/>
    </row>
    <row r="262" spans="1:31" x14ac:dyDescent="0.2">
      <c r="A262" s="150" t="s">
        <v>518</v>
      </c>
      <c r="B262" s="127" t="s">
        <v>519</v>
      </c>
      <c r="D262" s="150">
        <v>118.16</v>
      </c>
      <c r="E262" s="450" t="s">
        <v>678</v>
      </c>
      <c r="F262" s="437"/>
      <c r="G262" s="437"/>
      <c r="H262" s="437"/>
      <c r="I262" s="437"/>
    </row>
    <row r="263" spans="1:31" x14ac:dyDescent="0.2">
      <c r="A263" s="150" t="s">
        <v>520</v>
      </c>
      <c r="B263" s="127" t="s">
        <v>521</v>
      </c>
      <c r="D263" s="150">
        <v>118.16</v>
      </c>
      <c r="E263" s="450" t="s">
        <v>679</v>
      </c>
      <c r="F263" s="437"/>
      <c r="G263" s="437"/>
      <c r="H263" s="437"/>
      <c r="I263" s="437"/>
    </row>
    <row r="264" spans="1:31" x14ac:dyDescent="0.2">
      <c r="A264" s="150"/>
      <c r="D264" s="150">
        <v>118.16</v>
      </c>
      <c r="E264" s="450" t="s">
        <v>680</v>
      </c>
      <c r="F264" s="437"/>
      <c r="G264" s="437"/>
      <c r="H264" s="437"/>
      <c r="I264" s="437"/>
    </row>
    <row r="265" spans="1:31" x14ac:dyDescent="0.2">
      <c r="A265" s="150" t="s">
        <v>522</v>
      </c>
      <c r="B265" s="65" t="s">
        <v>523</v>
      </c>
      <c r="D265" s="150">
        <v>118.16</v>
      </c>
      <c r="E265" s="450" t="s">
        <v>681</v>
      </c>
      <c r="F265" s="437"/>
      <c r="G265" s="437"/>
      <c r="H265" s="437"/>
      <c r="I265" s="437"/>
    </row>
    <row r="266" spans="1:31" x14ac:dyDescent="0.2">
      <c r="A266" s="150" t="s">
        <v>524</v>
      </c>
      <c r="B266" s="127" t="s">
        <v>525</v>
      </c>
      <c r="D266" s="150">
        <v>49.8</v>
      </c>
      <c r="E266" s="450" t="s">
        <v>682</v>
      </c>
      <c r="F266" s="437"/>
      <c r="G266" s="437"/>
      <c r="H266" s="437"/>
      <c r="I266" s="437"/>
    </row>
    <row r="267" spans="1:31" x14ac:dyDescent="0.2">
      <c r="D267" s="150">
        <v>49.14</v>
      </c>
      <c r="E267" s="450" t="s">
        <v>1155</v>
      </c>
      <c r="F267" s="437"/>
      <c r="G267" s="437"/>
      <c r="H267" s="437"/>
      <c r="I267" s="437"/>
    </row>
    <row r="268" spans="1:31" ht="12.75" customHeight="1" x14ac:dyDescent="0.2">
      <c r="D268" s="150" t="s">
        <v>692</v>
      </c>
      <c r="E268" s="450" t="s">
        <v>693</v>
      </c>
      <c r="F268" s="437"/>
      <c r="G268" s="437"/>
      <c r="H268" s="437"/>
      <c r="I268" s="437"/>
    </row>
    <row r="269" spans="1:31" ht="12.75" customHeight="1" x14ac:dyDescent="0.2">
      <c r="D269" s="150" t="s">
        <v>692</v>
      </c>
      <c r="E269" s="450" t="s">
        <v>694</v>
      </c>
      <c r="F269" s="437"/>
      <c r="G269" s="437"/>
      <c r="H269" s="437"/>
      <c r="I269" s="437"/>
    </row>
    <row r="270" spans="1:31" ht="12.75" customHeight="1" x14ac:dyDescent="0.2">
      <c r="D270" s="150" t="s">
        <v>692</v>
      </c>
      <c r="E270" s="450" t="s">
        <v>695</v>
      </c>
      <c r="F270" s="437"/>
      <c r="G270" s="437"/>
      <c r="H270" s="437"/>
      <c r="I270" s="437"/>
    </row>
    <row r="271" spans="1:31" x14ac:dyDescent="0.2">
      <c r="D271" s="150">
        <v>118.14</v>
      </c>
      <c r="E271" s="450" t="s">
        <v>696</v>
      </c>
      <c r="F271" s="437"/>
      <c r="G271" s="437"/>
      <c r="H271" s="437"/>
      <c r="I271" s="437"/>
    </row>
    <row r="272" spans="1:31" x14ac:dyDescent="0.2">
      <c r="D272" s="150">
        <v>118.14</v>
      </c>
      <c r="E272" s="450" t="s">
        <v>697</v>
      </c>
      <c r="F272" s="437"/>
      <c r="G272" s="437"/>
      <c r="H272" s="437"/>
      <c r="I272" s="437"/>
    </row>
    <row r="273" spans="4:9" x14ac:dyDescent="0.2">
      <c r="D273" s="150">
        <v>117.11</v>
      </c>
      <c r="E273" s="450" t="s">
        <v>743</v>
      </c>
      <c r="F273" s="437"/>
      <c r="G273" s="437"/>
      <c r="H273" s="437"/>
      <c r="I273" s="437"/>
    </row>
    <row r="297" spans="2:2" x14ac:dyDescent="0.2">
      <c r="B297" s="136"/>
    </row>
    <row r="309" spans="3:35" ht="12.75" customHeight="1" x14ac:dyDescent="0.2"/>
    <row r="310" spans="3:35" ht="12.75" customHeight="1" x14ac:dyDescent="0.2"/>
    <row r="312" spans="3:35" ht="12.75" customHeight="1" x14ac:dyDescent="0.2"/>
    <row r="313" spans="3:35" s="17" customFormat="1" ht="12.75" customHeight="1" x14ac:dyDescent="0.2">
      <c r="C313" s="135"/>
      <c r="D313" s="134"/>
      <c r="E313" s="134"/>
      <c r="F313" s="134"/>
      <c r="I313" s="134"/>
      <c r="J313" s="134"/>
      <c r="K313" s="134"/>
      <c r="L313" s="134"/>
      <c r="N313" s="134"/>
      <c r="O313" s="134"/>
      <c r="P313" s="134"/>
      <c r="Q313" s="134"/>
      <c r="R313" s="134"/>
      <c r="U313" s="134"/>
      <c r="V313" s="134"/>
      <c r="W313" s="134"/>
      <c r="AA313" s="134"/>
      <c r="AB313" s="134"/>
      <c r="AD313" s="134"/>
      <c r="AI313" s="134"/>
    </row>
    <row r="325" spans="1:2" x14ac:dyDescent="0.2">
      <c r="A325" s="127"/>
    </row>
    <row r="326" spans="1:2" x14ac:dyDescent="0.2">
      <c r="B326" s="125"/>
    </row>
  </sheetData>
  <mergeCells count="46">
    <mergeCell ref="E272:I272"/>
    <mergeCell ref="E273:I273"/>
    <mergeCell ref="L248:AE248"/>
    <mergeCell ref="L251:AE251"/>
    <mergeCell ref="L256:AE256"/>
    <mergeCell ref="L259:AE259"/>
    <mergeCell ref="L261:AE261"/>
    <mergeCell ref="L260:AE260"/>
    <mergeCell ref="L255:AE255"/>
    <mergeCell ref="L254:AE254"/>
    <mergeCell ref="L252:AE252"/>
    <mergeCell ref="E267:I267"/>
    <mergeCell ref="E268:I268"/>
    <mergeCell ref="E269:I269"/>
    <mergeCell ref="E270:I270"/>
    <mergeCell ref="E271:I271"/>
    <mergeCell ref="E262:I262"/>
    <mergeCell ref="E263:I263"/>
    <mergeCell ref="E264:I264"/>
    <mergeCell ref="E265:I265"/>
    <mergeCell ref="E266:I266"/>
    <mergeCell ref="E257:I257"/>
    <mergeCell ref="E258:I258"/>
    <mergeCell ref="E259:I259"/>
    <mergeCell ref="E260:I260"/>
    <mergeCell ref="E261:I261"/>
    <mergeCell ref="E251:I251"/>
    <mergeCell ref="E252:I252"/>
    <mergeCell ref="E253:I253"/>
    <mergeCell ref="E254:I254"/>
    <mergeCell ref="E256:I256"/>
    <mergeCell ref="C1:F1"/>
    <mergeCell ref="A238:B238"/>
    <mergeCell ref="A246:B246"/>
    <mergeCell ref="D246:E246"/>
    <mergeCell ref="B4:M4"/>
    <mergeCell ref="B239:M239"/>
    <mergeCell ref="B240:M240"/>
    <mergeCell ref="B241:M241"/>
    <mergeCell ref="B242:M242"/>
    <mergeCell ref="B243:M243"/>
    <mergeCell ref="E248:I248"/>
    <mergeCell ref="E249:I249"/>
    <mergeCell ref="E250:I250"/>
    <mergeCell ref="K246:L246"/>
    <mergeCell ref="C2:F2"/>
  </mergeCells>
  <conditionalFormatting sqref="B62:B66 B70:B71 B54:B58 B74 B77:B83 B87:B100 B200:B213">
    <cfRule type="expression" dxfId="224" priority="136" stopIfTrue="1">
      <formula>$A54="O"</formula>
    </cfRule>
    <cfRule type="expression" dxfId="223" priority="137" stopIfTrue="1">
      <formula>$A54="S"</formula>
    </cfRule>
  </conditionalFormatting>
  <conditionalFormatting sqref="B62:B66 B70:B71 B54:B58 B74 B77:B83 B87:B100 B200:B213">
    <cfRule type="expression" dxfId="222" priority="138">
      <formula>$A54="O"</formula>
    </cfRule>
    <cfRule type="expression" dxfId="221" priority="139">
      <formula>$A54="S"</formula>
    </cfRule>
    <cfRule type="expression" dxfId="220" priority="140">
      <formula>$A54="G"</formula>
    </cfRule>
  </conditionalFormatting>
  <conditionalFormatting sqref="B167 B183">
    <cfRule type="expression" dxfId="219" priority="131" stopIfTrue="1">
      <formula>$A167="O"</formula>
    </cfRule>
    <cfRule type="expression" dxfId="218" priority="132" stopIfTrue="1">
      <formula>$A167="S"</formula>
    </cfRule>
  </conditionalFormatting>
  <conditionalFormatting sqref="B167 B183">
    <cfRule type="expression" dxfId="217" priority="133">
      <formula>$A167="O"</formula>
    </cfRule>
    <cfRule type="expression" dxfId="216" priority="134">
      <formula>$A167="S"</formula>
    </cfRule>
    <cfRule type="expression" dxfId="215" priority="135">
      <formula>$A167="G"</formula>
    </cfRule>
  </conditionalFormatting>
  <conditionalFormatting sqref="B59">
    <cfRule type="expression" dxfId="214" priority="126" stopIfTrue="1">
      <formula>$A59="O"</formula>
    </cfRule>
    <cfRule type="expression" dxfId="213" priority="127" stopIfTrue="1">
      <formula>$A59="S"</formula>
    </cfRule>
  </conditionalFormatting>
  <conditionalFormatting sqref="B59">
    <cfRule type="expression" dxfId="212" priority="128">
      <formula>$A59="O"</formula>
    </cfRule>
    <cfRule type="expression" dxfId="211" priority="129">
      <formula>$A59="S"</formula>
    </cfRule>
    <cfRule type="expression" dxfId="210" priority="130">
      <formula>$A59="G"</formula>
    </cfRule>
  </conditionalFormatting>
  <conditionalFormatting sqref="B60">
    <cfRule type="expression" dxfId="209" priority="121" stopIfTrue="1">
      <formula>$A60="O"</formula>
    </cfRule>
    <cfRule type="expression" dxfId="208" priority="122" stopIfTrue="1">
      <formula>$A60="S"</formula>
    </cfRule>
  </conditionalFormatting>
  <conditionalFormatting sqref="B60">
    <cfRule type="expression" dxfId="207" priority="123">
      <formula>$A60="O"</formula>
    </cfRule>
    <cfRule type="expression" dxfId="206" priority="124">
      <formula>$A60="S"</formula>
    </cfRule>
    <cfRule type="expression" dxfId="205" priority="125">
      <formula>$A60="G"</formula>
    </cfRule>
  </conditionalFormatting>
  <conditionalFormatting sqref="B61">
    <cfRule type="expression" dxfId="204" priority="116" stopIfTrue="1">
      <formula>$A61="O"</formula>
    </cfRule>
    <cfRule type="expression" dxfId="203" priority="117" stopIfTrue="1">
      <formula>$A61="S"</formula>
    </cfRule>
  </conditionalFormatting>
  <conditionalFormatting sqref="B61">
    <cfRule type="expression" dxfId="202" priority="118">
      <formula>$A61="O"</formula>
    </cfRule>
    <cfRule type="expression" dxfId="201" priority="119">
      <formula>$A61="S"</formula>
    </cfRule>
    <cfRule type="expression" dxfId="200" priority="120">
      <formula>$A61="G"</formula>
    </cfRule>
  </conditionalFormatting>
  <conditionalFormatting sqref="B67">
    <cfRule type="expression" dxfId="199" priority="111" stopIfTrue="1">
      <formula>$A67="O"</formula>
    </cfRule>
    <cfRule type="expression" dxfId="198" priority="112" stopIfTrue="1">
      <formula>$A67="S"</formula>
    </cfRule>
  </conditionalFormatting>
  <conditionalFormatting sqref="B67">
    <cfRule type="expression" dxfId="197" priority="113">
      <formula>$A67="O"</formula>
    </cfRule>
    <cfRule type="expression" dxfId="196" priority="114">
      <formula>$A67="S"</formula>
    </cfRule>
    <cfRule type="expression" dxfId="195" priority="115">
      <formula>$A67="G"</formula>
    </cfRule>
  </conditionalFormatting>
  <conditionalFormatting sqref="B68">
    <cfRule type="expression" dxfId="194" priority="106" stopIfTrue="1">
      <formula>$A68="O"</formula>
    </cfRule>
    <cfRule type="expression" dxfId="193" priority="107" stopIfTrue="1">
      <formula>$A68="S"</formula>
    </cfRule>
  </conditionalFormatting>
  <conditionalFormatting sqref="B68">
    <cfRule type="expression" dxfId="192" priority="108">
      <formula>$A68="O"</formula>
    </cfRule>
    <cfRule type="expression" dxfId="191" priority="109">
      <formula>$A68="S"</formula>
    </cfRule>
    <cfRule type="expression" dxfId="190" priority="110">
      <formula>$A68="G"</formula>
    </cfRule>
  </conditionalFormatting>
  <conditionalFormatting sqref="B69">
    <cfRule type="expression" dxfId="189" priority="101" stopIfTrue="1">
      <formula>$A69="O"</formula>
    </cfRule>
    <cfRule type="expression" dxfId="188" priority="102" stopIfTrue="1">
      <formula>$A69="S"</formula>
    </cfRule>
  </conditionalFormatting>
  <conditionalFormatting sqref="B69">
    <cfRule type="expression" dxfId="187" priority="103">
      <formula>$A69="O"</formula>
    </cfRule>
    <cfRule type="expression" dxfId="186" priority="104">
      <formula>$A69="S"</formula>
    </cfRule>
    <cfRule type="expression" dxfId="185" priority="105">
      <formula>$A69="G"</formula>
    </cfRule>
  </conditionalFormatting>
  <conditionalFormatting sqref="B72">
    <cfRule type="expression" dxfId="184" priority="96" stopIfTrue="1">
      <formula>$A72="O"</formula>
    </cfRule>
    <cfRule type="expression" dxfId="183" priority="97" stopIfTrue="1">
      <formula>$A72="S"</formula>
    </cfRule>
  </conditionalFormatting>
  <conditionalFormatting sqref="B72">
    <cfRule type="expression" dxfId="182" priority="98">
      <formula>$A72="O"</formula>
    </cfRule>
    <cfRule type="expression" dxfId="181" priority="99">
      <formula>$A72="S"</formula>
    </cfRule>
    <cfRule type="expression" dxfId="180" priority="100">
      <formula>$A72="G"</formula>
    </cfRule>
  </conditionalFormatting>
  <conditionalFormatting sqref="B73">
    <cfRule type="expression" dxfId="179" priority="91" stopIfTrue="1">
      <formula>$A73="O"</formula>
    </cfRule>
    <cfRule type="expression" dxfId="178" priority="92" stopIfTrue="1">
      <formula>$A73="S"</formula>
    </cfRule>
  </conditionalFormatting>
  <conditionalFormatting sqref="B73">
    <cfRule type="expression" dxfId="177" priority="93">
      <formula>$A73="O"</formula>
    </cfRule>
    <cfRule type="expression" dxfId="176" priority="94">
      <formula>$A73="S"</formula>
    </cfRule>
    <cfRule type="expression" dxfId="175" priority="95">
      <formula>$A73="G"</formula>
    </cfRule>
  </conditionalFormatting>
  <conditionalFormatting sqref="B75">
    <cfRule type="expression" dxfId="174" priority="86" stopIfTrue="1">
      <formula>$A75="O"</formula>
    </cfRule>
    <cfRule type="expression" dxfId="173" priority="87" stopIfTrue="1">
      <formula>$A75="S"</formula>
    </cfRule>
  </conditionalFormatting>
  <conditionalFormatting sqref="B75">
    <cfRule type="expression" dxfId="172" priority="88">
      <formula>$A75="O"</formula>
    </cfRule>
    <cfRule type="expression" dxfId="171" priority="89">
      <formula>$A75="S"</formula>
    </cfRule>
    <cfRule type="expression" dxfId="170" priority="90">
      <formula>$A75="G"</formula>
    </cfRule>
  </conditionalFormatting>
  <conditionalFormatting sqref="B76">
    <cfRule type="expression" dxfId="169" priority="81" stopIfTrue="1">
      <formula>$A76="O"</formula>
    </cfRule>
    <cfRule type="expression" dxfId="168" priority="82" stopIfTrue="1">
      <formula>$A76="S"</formula>
    </cfRule>
  </conditionalFormatting>
  <conditionalFormatting sqref="B76">
    <cfRule type="expression" dxfId="167" priority="83">
      <formula>$A76="O"</formula>
    </cfRule>
    <cfRule type="expression" dxfId="166" priority="84">
      <formula>$A76="S"</formula>
    </cfRule>
    <cfRule type="expression" dxfId="165" priority="85">
      <formula>$A76="G"</formula>
    </cfRule>
  </conditionalFormatting>
  <conditionalFormatting sqref="B84">
    <cfRule type="expression" dxfId="164" priority="76" stopIfTrue="1">
      <formula>$A84="O"</formula>
    </cfRule>
    <cfRule type="expression" dxfId="163" priority="77" stopIfTrue="1">
      <formula>$A84="S"</formula>
    </cfRule>
  </conditionalFormatting>
  <conditionalFormatting sqref="B84">
    <cfRule type="expression" dxfId="162" priority="78">
      <formula>$A84="O"</formula>
    </cfRule>
    <cfRule type="expression" dxfId="161" priority="79">
      <formula>$A84="S"</formula>
    </cfRule>
    <cfRule type="expression" dxfId="160" priority="80">
      <formula>$A84="G"</formula>
    </cfRule>
  </conditionalFormatting>
  <conditionalFormatting sqref="B85:B86">
    <cfRule type="expression" dxfId="159" priority="71" stopIfTrue="1">
      <formula>$A85="O"</formula>
    </cfRule>
    <cfRule type="expression" dxfId="158" priority="72" stopIfTrue="1">
      <formula>$A85="S"</formula>
    </cfRule>
  </conditionalFormatting>
  <conditionalFormatting sqref="B85:B86">
    <cfRule type="expression" dxfId="157" priority="73">
      <formula>$A85="O"</formula>
    </cfRule>
    <cfRule type="expression" dxfId="156" priority="74">
      <formula>$A85="S"</formula>
    </cfRule>
    <cfRule type="expression" dxfId="155" priority="75">
      <formula>$A85="G"</formula>
    </cfRule>
  </conditionalFormatting>
  <conditionalFormatting sqref="B175:B179 B168:B171">
    <cfRule type="expression" dxfId="154" priority="66" stopIfTrue="1">
      <formula>$A168="O"</formula>
    </cfRule>
    <cfRule type="expression" dxfId="153" priority="67" stopIfTrue="1">
      <formula>$A168="S"</formula>
    </cfRule>
  </conditionalFormatting>
  <conditionalFormatting sqref="B175:B179 B168:B171">
    <cfRule type="expression" dxfId="152" priority="68">
      <formula>$A168="O"</formula>
    </cfRule>
    <cfRule type="expression" dxfId="151" priority="69">
      <formula>$A168="S"</formula>
    </cfRule>
    <cfRule type="expression" dxfId="150" priority="70">
      <formula>$A168="G"</formula>
    </cfRule>
  </conditionalFormatting>
  <conditionalFormatting sqref="B172">
    <cfRule type="expression" dxfId="149" priority="61" stopIfTrue="1">
      <formula>$A172="O"</formula>
    </cfRule>
    <cfRule type="expression" dxfId="148" priority="62" stopIfTrue="1">
      <formula>$A172="S"</formula>
    </cfRule>
  </conditionalFormatting>
  <conditionalFormatting sqref="B172">
    <cfRule type="expression" dxfId="147" priority="63">
      <formula>$A172="O"</formula>
    </cfRule>
    <cfRule type="expression" dxfId="146" priority="64">
      <formula>$A172="S"</formula>
    </cfRule>
    <cfRule type="expression" dxfId="145" priority="65">
      <formula>$A172="G"</formula>
    </cfRule>
  </conditionalFormatting>
  <conditionalFormatting sqref="B173">
    <cfRule type="expression" dxfId="144" priority="56" stopIfTrue="1">
      <formula>$A173="O"</formula>
    </cfRule>
    <cfRule type="expression" dxfId="143" priority="57" stopIfTrue="1">
      <formula>$A173="S"</formula>
    </cfRule>
  </conditionalFormatting>
  <conditionalFormatting sqref="B173">
    <cfRule type="expression" dxfId="142" priority="58">
      <formula>$A173="O"</formula>
    </cfRule>
    <cfRule type="expression" dxfId="141" priority="59">
      <formula>$A173="S"</formula>
    </cfRule>
    <cfRule type="expression" dxfId="140" priority="60">
      <formula>$A173="G"</formula>
    </cfRule>
  </conditionalFormatting>
  <conditionalFormatting sqref="B174">
    <cfRule type="expression" dxfId="139" priority="51" stopIfTrue="1">
      <formula>$A174="O"</formula>
    </cfRule>
    <cfRule type="expression" dxfId="138" priority="52" stopIfTrue="1">
      <formula>$A174="S"</formula>
    </cfRule>
  </conditionalFormatting>
  <conditionalFormatting sqref="B174">
    <cfRule type="expression" dxfId="137" priority="53">
      <formula>$A174="O"</formula>
    </cfRule>
    <cfRule type="expression" dxfId="136" priority="54">
      <formula>$A174="S"</formula>
    </cfRule>
    <cfRule type="expression" dxfId="135" priority="55">
      <formula>$A174="G"</formula>
    </cfRule>
  </conditionalFormatting>
  <conditionalFormatting sqref="B180">
    <cfRule type="expression" dxfId="134" priority="46" stopIfTrue="1">
      <formula>$A180="O"</formula>
    </cfRule>
    <cfRule type="expression" dxfId="133" priority="47" stopIfTrue="1">
      <formula>$A180="S"</formula>
    </cfRule>
  </conditionalFormatting>
  <conditionalFormatting sqref="B180">
    <cfRule type="expression" dxfId="132" priority="48">
      <formula>$A180="O"</formula>
    </cfRule>
    <cfRule type="expression" dxfId="131" priority="49">
      <formula>$A180="S"</formula>
    </cfRule>
    <cfRule type="expression" dxfId="130" priority="50">
      <formula>$A180="G"</formula>
    </cfRule>
  </conditionalFormatting>
  <conditionalFormatting sqref="B181">
    <cfRule type="expression" dxfId="129" priority="41" stopIfTrue="1">
      <formula>$A181="O"</formula>
    </cfRule>
    <cfRule type="expression" dxfId="128" priority="42" stopIfTrue="1">
      <formula>$A181="S"</formula>
    </cfRule>
  </conditionalFormatting>
  <conditionalFormatting sqref="B181">
    <cfRule type="expression" dxfId="127" priority="43">
      <formula>$A181="O"</formula>
    </cfRule>
    <cfRule type="expression" dxfId="126" priority="44">
      <formula>$A181="S"</formula>
    </cfRule>
    <cfRule type="expression" dxfId="125" priority="45">
      <formula>$A181="G"</formula>
    </cfRule>
  </conditionalFormatting>
  <conditionalFormatting sqref="B182">
    <cfRule type="expression" dxfId="124" priority="36" stopIfTrue="1">
      <formula>$A182="O"</formula>
    </cfRule>
    <cfRule type="expression" dxfId="123" priority="37" stopIfTrue="1">
      <formula>$A182="S"</formula>
    </cfRule>
  </conditionalFormatting>
  <conditionalFormatting sqref="B182">
    <cfRule type="expression" dxfId="122" priority="38">
      <formula>$A182="O"</formula>
    </cfRule>
    <cfRule type="expression" dxfId="121" priority="39">
      <formula>$A182="S"</formula>
    </cfRule>
    <cfRule type="expression" dxfId="120" priority="40">
      <formula>$A182="G"</formula>
    </cfRule>
  </conditionalFormatting>
  <conditionalFormatting sqref="B184 B187 B190:B196">
    <cfRule type="expression" dxfId="119" priority="31" stopIfTrue="1">
      <formula>$A184="O"</formula>
    </cfRule>
    <cfRule type="expression" dxfId="118" priority="32" stopIfTrue="1">
      <formula>$A184="S"</formula>
    </cfRule>
  </conditionalFormatting>
  <conditionalFormatting sqref="B184 B187 B190:B196">
    <cfRule type="expression" dxfId="117" priority="33">
      <formula>$A184="O"</formula>
    </cfRule>
    <cfRule type="expression" dxfId="116" priority="34">
      <formula>$A184="S"</formula>
    </cfRule>
    <cfRule type="expression" dxfId="115" priority="35">
      <formula>$A184="G"</formula>
    </cfRule>
  </conditionalFormatting>
  <conditionalFormatting sqref="B185">
    <cfRule type="expression" dxfId="114" priority="26" stopIfTrue="1">
      <formula>$A185="O"</formula>
    </cfRule>
    <cfRule type="expression" dxfId="113" priority="27" stopIfTrue="1">
      <formula>$A185="S"</formula>
    </cfRule>
  </conditionalFormatting>
  <conditionalFormatting sqref="B185">
    <cfRule type="expression" dxfId="112" priority="28">
      <formula>$A185="O"</formula>
    </cfRule>
    <cfRule type="expression" dxfId="111" priority="29">
      <formula>$A185="S"</formula>
    </cfRule>
    <cfRule type="expression" dxfId="110" priority="30">
      <formula>$A185="G"</formula>
    </cfRule>
  </conditionalFormatting>
  <conditionalFormatting sqref="B186">
    <cfRule type="expression" dxfId="109" priority="21" stopIfTrue="1">
      <formula>$A186="O"</formula>
    </cfRule>
    <cfRule type="expression" dxfId="108" priority="22" stopIfTrue="1">
      <formula>$A186="S"</formula>
    </cfRule>
  </conditionalFormatting>
  <conditionalFormatting sqref="B186">
    <cfRule type="expression" dxfId="107" priority="23">
      <formula>$A186="O"</formula>
    </cfRule>
    <cfRule type="expression" dxfId="106" priority="24">
      <formula>$A186="S"</formula>
    </cfRule>
    <cfRule type="expression" dxfId="105" priority="25">
      <formula>$A186="G"</formula>
    </cfRule>
  </conditionalFormatting>
  <conditionalFormatting sqref="B188">
    <cfRule type="expression" dxfId="104" priority="16" stopIfTrue="1">
      <formula>$A188="O"</formula>
    </cfRule>
    <cfRule type="expression" dxfId="103" priority="17" stopIfTrue="1">
      <formula>$A188="S"</formula>
    </cfRule>
  </conditionalFormatting>
  <conditionalFormatting sqref="B188">
    <cfRule type="expression" dxfId="102" priority="18">
      <formula>$A188="O"</formula>
    </cfRule>
    <cfRule type="expression" dxfId="101" priority="19">
      <formula>$A188="S"</formula>
    </cfRule>
    <cfRule type="expression" dxfId="100" priority="20">
      <formula>$A188="G"</formula>
    </cfRule>
  </conditionalFormatting>
  <conditionalFormatting sqref="B189">
    <cfRule type="expression" dxfId="99" priority="11" stopIfTrue="1">
      <formula>$A189="O"</formula>
    </cfRule>
    <cfRule type="expression" dxfId="98" priority="12" stopIfTrue="1">
      <formula>$A189="S"</formula>
    </cfRule>
  </conditionalFormatting>
  <conditionalFormatting sqref="B189">
    <cfRule type="expression" dxfId="97" priority="13">
      <formula>$A189="O"</formula>
    </cfRule>
    <cfRule type="expression" dxfId="96" priority="14">
      <formula>$A189="S"</formula>
    </cfRule>
    <cfRule type="expression" dxfId="95" priority="15">
      <formula>$A189="G"</formula>
    </cfRule>
  </conditionalFormatting>
  <conditionalFormatting sqref="B197">
    <cfRule type="expression" dxfId="94" priority="6" stopIfTrue="1">
      <formula>$A197="O"</formula>
    </cfRule>
    <cfRule type="expression" dxfId="93" priority="7" stopIfTrue="1">
      <formula>$A197="S"</formula>
    </cfRule>
  </conditionalFormatting>
  <conditionalFormatting sqref="B197">
    <cfRule type="expression" dxfId="92" priority="8">
      <formula>$A197="O"</formula>
    </cfRule>
    <cfRule type="expression" dxfId="91" priority="9">
      <formula>$A197="S"</formula>
    </cfRule>
    <cfRule type="expression" dxfId="90" priority="10">
      <formula>$A197="G"</formula>
    </cfRule>
  </conditionalFormatting>
  <conditionalFormatting sqref="B198:B199">
    <cfRule type="expression" dxfId="89" priority="1" stopIfTrue="1">
      <formula>$A198="O"</formula>
    </cfRule>
    <cfRule type="expression" dxfId="88" priority="2" stopIfTrue="1">
      <formula>$A198="S"</formula>
    </cfRule>
  </conditionalFormatting>
  <conditionalFormatting sqref="B198:B199">
    <cfRule type="expression" dxfId="87" priority="3">
      <formula>$A198="O"</formula>
    </cfRule>
    <cfRule type="expression" dxfId="86" priority="4">
      <formula>$A198="S"</formula>
    </cfRule>
    <cfRule type="expression" dxfId="85" priority="5">
      <formula>$A198="G"</formula>
    </cfRule>
  </conditionalFormatting>
  <pageMargins left="0.7" right="0.7" top="0.75" bottom="0.75" header="0.3" footer="0.3"/>
  <pageSetup paperSize="5" scale="25" fitToHeight="0" orientation="landscape" r:id="rId1"/>
  <headerFooter>
    <oddHeader>&amp;C&amp;"Arial,Bold"&amp;14&amp;EComprehensive Strategic Finances&amp;"Arial,Regular"&amp;10&amp;E
&amp;12(Study Step 1: Agency Legal Directives, Plan and Resources)</oddHeader>
  </headerFooter>
  <rowBreaks count="4" manualBreakCount="4">
    <brk id="41" max="16383" man="1"/>
    <brk id="108" max="16383" man="1"/>
    <brk id="119" max="16383" man="1"/>
    <brk id="23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'[1]Drop Down Options'!#REF!</xm:f>
          </x14:formula1>
          <xm:sqref>D14:AJ14</xm:sqref>
        </x14:dataValidation>
        <x14:dataValidation type="list" allowBlank="1" showInputMessage="1" showErrorMessage="1">
          <x14:formula1>
            <xm:f>'[1]Drop Down Options'!#REF!</xm:f>
          </x14:formula1>
          <xm:sqref>D13:AJ13 D10:AJ11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topLeftCell="A49" workbookViewId="0">
      <selection activeCell="A83" sqref="A83:L86"/>
    </sheetView>
  </sheetViews>
  <sheetFormatPr defaultColWidth="9.140625" defaultRowHeight="12.75" outlineLevelCol="1" x14ac:dyDescent="0.2"/>
  <cols>
    <col min="1" max="1" width="40.5703125" style="98" customWidth="1"/>
    <col min="2" max="2" width="18.42578125" style="260" customWidth="1"/>
    <col min="3" max="3" width="16.7109375" style="260" customWidth="1"/>
    <col min="4" max="4" width="14.5703125" style="98" customWidth="1"/>
    <col min="5" max="5" width="9.5703125" style="98" customWidth="1"/>
    <col min="6" max="6" width="15.42578125" style="98" customWidth="1"/>
    <col min="7" max="7" width="15.85546875" style="98" customWidth="1"/>
    <col min="8" max="8" width="15.42578125" style="98" customWidth="1"/>
    <col min="9" max="9" width="16" style="98" customWidth="1"/>
    <col min="10" max="10" width="15.42578125" style="98" customWidth="1"/>
    <col min="11" max="11" width="17" style="98" customWidth="1"/>
    <col min="12" max="12" width="18" style="98" customWidth="1"/>
    <col min="13" max="13" width="53.28515625" style="98" hidden="1" customWidth="1" outlineLevel="1"/>
    <col min="14" max="14" width="31.5703125" style="98" customWidth="1" collapsed="1"/>
    <col min="15" max="15" width="23.7109375" style="98" customWidth="1"/>
    <col min="16" max="16" width="18.5703125" style="98" customWidth="1"/>
    <col min="17" max="17" width="16.7109375" style="98" customWidth="1"/>
    <col min="18" max="18" width="7.5703125" style="98" bestFit="1" customWidth="1"/>
    <col min="19" max="19" width="25.7109375" style="98" customWidth="1"/>
    <col min="20" max="16384" width="9.140625" style="98"/>
  </cols>
  <sheetData>
    <row r="1" spans="1:18" x14ac:dyDescent="0.2">
      <c r="A1" s="1" t="s">
        <v>0</v>
      </c>
      <c r="B1" s="438" t="s">
        <v>1332</v>
      </c>
      <c r="C1" s="431"/>
      <c r="D1" s="432"/>
      <c r="E1" s="432"/>
    </row>
    <row r="2" spans="1:18" x14ac:dyDescent="0.2">
      <c r="A2" s="1" t="s">
        <v>1</v>
      </c>
      <c r="B2" s="433">
        <v>43168</v>
      </c>
      <c r="C2" s="431"/>
      <c r="D2" s="432"/>
      <c r="E2" s="432"/>
    </row>
    <row r="3" spans="1:18" x14ac:dyDescent="0.2">
      <c r="A3" s="35"/>
      <c r="B3" s="268"/>
      <c r="C3" s="4"/>
    </row>
    <row r="4" spans="1:18" ht="126.75" customHeight="1" x14ac:dyDescent="0.2">
      <c r="A4" s="482" t="s">
        <v>7</v>
      </c>
      <c r="B4" s="483"/>
      <c r="C4" s="483"/>
      <c r="D4" s="483"/>
      <c r="E4" s="483"/>
      <c r="F4" s="483"/>
      <c r="G4" s="483"/>
      <c r="H4" s="483"/>
      <c r="I4" s="483"/>
      <c r="J4" s="483"/>
      <c r="K4" s="480"/>
      <c r="P4" s="23"/>
      <c r="Q4" s="23"/>
      <c r="R4" s="23"/>
    </row>
    <row r="5" spans="1:18" x14ac:dyDescent="0.2">
      <c r="A5" s="23"/>
      <c r="B5" s="4"/>
      <c r="C5" s="4"/>
      <c r="D5" s="23"/>
      <c r="E5" s="23"/>
      <c r="F5" s="23"/>
      <c r="G5" s="23"/>
      <c r="H5" s="23"/>
      <c r="I5" s="23"/>
      <c r="J5" s="23"/>
      <c r="K5" s="23"/>
      <c r="M5" s="23"/>
      <c r="N5" s="23"/>
      <c r="O5" s="23"/>
      <c r="P5" s="23"/>
      <c r="Q5" s="23"/>
      <c r="R5" s="23"/>
    </row>
    <row r="6" spans="1:18" ht="71.25" customHeight="1" thickBot="1" x14ac:dyDescent="0.25">
      <c r="A6" s="27" t="s">
        <v>28</v>
      </c>
      <c r="B6" s="269" t="s">
        <v>6</v>
      </c>
      <c r="C6" s="270" t="s">
        <v>9</v>
      </c>
      <c r="D6" s="28" t="s">
        <v>22</v>
      </c>
      <c r="E6" s="28" t="s">
        <v>132</v>
      </c>
      <c r="F6" s="28" t="s">
        <v>134</v>
      </c>
      <c r="G6" s="28" t="s">
        <v>135</v>
      </c>
      <c r="H6" s="28" t="s">
        <v>136</v>
      </c>
      <c r="I6" s="28" t="s">
        <v>133</v>
      </c>
      <c r="J6" s="28" t="s">
        <v>1144</v>
      </c>
      <c r="K6" s="28" t="s">
        <v>29</v>
      </c>
      <c r="L6" s="105" t="s">
        <v>172</v>
      </c>
      <c r="M6" s="22" t="s">
        <v>444</v>
      </c>
      <c r="N6" s="23"/>
      <c r="O6" s="23"/>
      <c r="P6" s="23"/>
      <c r="Q6" s="23"/>
      <c r="R6" s="23"/>
    </row>
    <row r="7" spans="1:18" x14ac:dyDescent="0.2">
      <c r="A7" s="463" t="s">
        <v>798</v>
      </c>
      <c r="B7" s="465" t="s">
        <v>2</v>
      </c>
      <c r="C7" s="465" t="s">
        <v>10</v>
      </c>
      <c r="D7" s="467" t="s">
        <v>478</v>
      </c>
      <c r="E7" s="148" t="s">
        <v>122</v>
      </c>
      <c r="F7" s="271">
        <v>25333470.239999998</v>
      </c>
      <c r="G7" s="271">
        <v>26094760.349999998</v>
      </c>
      <c r="H7" s="271">
        <v>27727682.989999998</v>
      </c>
      <c r="I7" s="271">
        <v>28567177.389999993</v>
      </c>
      <c r="J7" s="271">
        <v>29298442.470000003</v>
      </c>
      <c r="K7" s="271">
        <v>30393216.462499999</v>
      </c>
      <c r="L7" s="478" t="s">
        <v>220</v>
      </c>
      <c r="M7" s="480" t="s">
        <v>476</v>
      </c>
    </row>
    <row r="8" spans="1:18" ht="13.5" thickBot="1" x14ac:dyDescent="0.25">
      <c r="A8" s="464"/>
      <c r="B8" s="466"/>
      <c r="C8" s="466"/>
      <c r="D8" s="468"/>
      <c r="E8" s="149" t="s">
        <v>123</v>
      </c>
      <c r="F8" s="272">
        <v>22332204.239999998</v>
      </c>
      <c r="G8" s="272">
        <v>24039396.650000002</v>
      </c>
      <c r="H8" s="272">
        <v>26906654.101</v>
      </c>
      <c r="I8" s="272">
        <v>28053715.190000001</v>
      </c>
      <c r="J8" s="272">
        <v>27168600</v>
      </c>
      <c r="K8" s="273"/>
      <c r="L8" s="479"/>
      <c r="M8" s="480"/>
    </row>
    <row r="9" spans="1:18" x14ac:dyDescent="0.2">
      <c r="A9" s="463" t="s">
        <v>799</v>
      </c>
      <c r="B9" s="465" t="s">
        <v>2</v>
      </c>
      <c r="C9" s="465" t="s">
        <v>10</v>
      </c>
      <c r="D9" s="467" t="s">
        <v>478</v>
      </c>
      <c r="E9" s="148" t="s">
        <v>122</v>
      </c>
      <c r="F9" s="274">
        <v>4000000</v>
      </c>
      <c r="G9" s="274">
        <v>4500000</v>
      </c>
      <c r="H9" s="274">
        <v>5000000</v>
      </c>
      <c r="I9" s="274">
        <v>5500000</v>
      </c>
      <c r="J9" s="274">
        <v>6000000</v>
      </c>
      <c r="K9" s="274">
        <v>6500000</v>
      </c>
      <c r="L9" s="478" t="s">
        <v>220</v>
      </c>
      <c r="M9" s="480" t="s">
        <v>475</v>
      </c>
    </row>
    <row r="10" spans="1:18" ht="13.5" thickBot="1" x14ac:dyDescent="0.25">
      <c r="A10" s="464"/>
      <c r="B10" s="466"/>
      <c r="C10" s="466"/>
      <c r="D10" s="468"/>
      <c r="E10" s="149" t="s">
        <v>123</v>
      </c>
      <c r="F10" s="275">
        <v>4139416.84</v>
      </c>
      <c r="G10" s="275">
        <v>4711243.88</v>
      </c>
      <c r="H10" s="275">
        <v>5225486.879999999</v>
      </c>
      <c r="I10" s="275">
        <v>5725666.5299999993</v>
      </c>
      <c r="J10" s="275">
        <v>6041160.6700000009</v>
      </c>
      <c r="K10" s="273"/>
      <c r="L10" s="479"/>
      <c r="M10" s="480"/>
    </row>
    <row r="11" spans="1:18" x14ac:dyDescent="0.2">
      <c r="A11" s="463" t="s">
        <v>800</v>
      </c>
      <c r="B11" s="465" t="s">
        <v>2</v>
      </c>
      <c r="C11" s="465" t="s">
        <v>10</v>
      </c>
      <c r="D11" s="467" t="s">
        <v>478</v>
      </c>
      <c r="E11" s="148" t="s">
        <v>122</v>
      </c>
      <c r="F11" s="276">
        <v>0.66</v>
      </c>
      <c r="G11" s="276">
        <v>0.66</v>
      </c>
      <c r="H11" s="276">
        <v>0.66</v>
      </c>
      <c r="I11" s="276">
        <v>0.66</v>
      </c>
      <c r="J11" s="276">
        <v>0.66</v>
      </c>
      <c r="K11" s="276">
        <v>0.55000000000000004</v>
      </c>
      <c r="L11" s="478" t="s">
        <v>220</v>
      </c>
      <c r="M11" s="480" t="s">
        <v>474</v>
      </c>
    </row>
    <row r="12" spans="1:18" ht="13.5" thickBot="1" x14ac:dyDescent="0.25">
      <c r="A12" s="464"/>
      <c r="B12" s="466"/>
      <c r="C12" s="466"/>
      <c r="D12" s="468"/>
      <c r="E12" s="149" t="s">
        <v>123</v>
      </c>
      <c r="F12" s="277">
        <v>0.66259999999999997</v>
      </c>
      <c r="G12" s="277">
        <v>0.64239999999999997</v>
      </c>
      <c r="H12" s="277">
        <v>0.60260000000000002</v>
      </c>
      <c r="I12" s="277">
        <v>0.61739999999999995</v>
      </c>
      <c r="J12" s="277">
        <v>0.52680000000000005</v>
      </c>
      <c r="K12" s="273"/>
      <c r="L12" s="479"/>
      <c r="M12" s="480"/>
    </row>
    <row r="13" spans="1:18" x14ac:dyDescent="0.2">
      <c r="A13" s="463" t="s">
        <v>801</v>
      </c>
      <c r="B13" s="465" t="s">
        <v>2</v>
      </c>
      <c r="C13" s="465" t="s">
        <v>10</v>
      </c>
      <c r="D13" s="467" t="s">
        <v>478</v>
      </c>
      <c r="E13" s="148" t="s">
        <v>122</v>
      </c>
      <c r="F13" s="276">
        <v>0.33</v>
      </c>
      <c r="G13" s="276">
        <v>0.33</v>
      </c>
      <c r="H13" s="276">
        <v>0.33</v>
      </c>
      <c r="I13" s="276">
        <v>0.33</v>
      </c>
      <c r="J13" s="276">
        <v>0.33</v>
      </c>
      <c r="K13" s="276">
        <v>0.33</v>
      </c>
      <c r="L13" s="478" t="s">
        <v>220</v>
      </c>
      <c r="M13" s="480" t="s">
        <v>474</v>
      </c>
    </row>
    <row r="14" spans="1:18" ht="13.5" thickBot="1" x14ac:dyDescent="0.25">
      <c r="A14" s="464"/>
      <c r="B14" s="466"/>
      <c r="C14" s="466"/>
      <c r="D14" s="468"/>
      <c r="E14" s="149" t="s">
        <v>123</v>
      </c>
      <c r="F14" s="277">
        <v>0.3624</v>
      </c>
      <c r="G14" s="277">
        <v>0.34007180768029971</v>
      </c>
      <c r="H14" s="277">
        <v>0.30520000000000003</v>
      </c>
      <c r="I14" s="277">
        <v>0.2974</v>
      </c>
      <c r="J14" s="277">
        <v>0.31940000000000002</v>
      </c>
      <c r="K14" s="273"/>
      <c r="L14" s="479"/>
      <c r="M14" s="480"/>
    </row>
    <row r="15" spans="1:18" x14ac:dyDescent="0.2">
      <c r="A15" s="463" t="s">
        <v>802</v>
      </c>
      <c r="B15" s="465" t="s">
        <v>2</v>
      </c>
      <c r="C15" s="465" t="s">
        <v>10</v>
      </c>
      <c r="D15" s="467" t="s">
        <v>478</v>
      </c>
      <c r="E15" s="148" t="s">
        <v>122</v>
      </c>
      <c r="F15" s="276">
        <v>0.4</v>
      </c>
      <c r="G15" s="276">
        <v>0.4</v>
      </c>
      <c r="H15" s="276">
        <v>0.4</v>
      </c>
      <c r="I15" s="276">
        <v>0.4</v>
      </c>
      <c r="J15" s="276">
        <v>0.4</v>
      </c>
      <c r="K15" s="276">
        <v>0.4</v>
      </c>
      <c r="L15" s="478" t="s">
        <v>220</v>
      </c>
      <c r="M15" s="480" t="s">
        <v>474</v>
      </c>
    </row>
    <row r="16" spans="1:18" ht="13.5" thickBot="1" x14ac:dyDescent="0.25">
      <c r="A16" s="464"/>
      <c r="B16" s="466"/>
      <c r="C16" s="466"/>
      <c r="D16" s="468"/>
      <c r="E16" s="149" t="s">
        <v>123</v>
      </c>
      <c r="F16" s="277">
        <v>0.33903311187779139</v>
      </c>
      <c r="G16" s="277">
        <v>0.35298529490039338</v>
      </c>
      <c r="H16" s="277">
        <v>0.36231739595379919</v>
      </c>
      <c r="I16" s="277">
        <v>0.37309999999999999</v>
      </c>
      <c r="J16" s="277">
        <v>0.34110000000000001</v>
      </c>
      <c r="K16" s="273"/>
      <c r="L16" s="479"/>
      <c r="M16" s="480"/>
    </row>
    <row r="17" spans="1:13" x14ac:dyDescent="0.2">
      <c r="A17" s="476" t="s">
        <v>803</v>
      </c>
      <c r="B17" s="477" t="s">
        <v>2</v>
      </c>
      <c r="C17" s="477" t="s">
        <v>10</v>
      </c>
      <c r="D17" s="471" t="s">
        <v>478</v>
      </c>
      <c r="E17" s="147" t="s">
        <v>122</v>
      </c>
      <c r="F17" s="278">
        <v>35000</v>
      </c>
      <c r="G17" s="278">
        <v>35000</v>
      </c>
      <c r="H17" s="278">
        <v>35000</v>
      </c>
      <c r="I17" s="278">
        <v>35000</v>
      </c>
      <c r="J17" s="278">
        <v>35000</v>
      </c>
      <c r="K17" s="278">
        <v>36000</v>
      </c>
      <c r="L17" s="481" t="s">
        <v>220</v>
      </c>
      <c r="M17" s="480" t="s">
        <v>473</v>
      </c>
    </row>
    <row r="18" spans="1:13" ht="13.5" thickBot="1" x14ac:dyDescent="0.25">
      <c r="A18" s="464"/>
      <c r="B18" s="466"/>
      <c r="C18" s="466"/>
      <c r="D18" s="468"/>
      <c r="E18" s="149" t="s">
        <v>123</v>
      </c>
      <c r="F18" s="279">
        <v>32592</v>
      </c>
      <c r="G18" s="279">
        <v>31975</v>
      </c>
      <c r="H18" s="279">
        <v>29961</v>
      </c>
      <c r="I18" s="279">
        <v>33532</v>
      </c>
      <c r="J18" s="279">
        <v>35589</v>
      </c>
      <c r="K18" s="273"/>
      <c r="L18" s="479"/>
      <c r="M18" s="480"/>
    </row>
    <row r="19" spans="1:13" x14ac:dyDescent="0.2">
      <c r="A19" s="463" t="s">
        <v>445</v>
      </c>
      <c r="B19" s="465" t="s">
        <v>13</v>
      </c>
      <c r="C19" s="465" t="s">
        <v>10</v>
      </c>
      <c r="D19" s="467" t="s">
        <v>478</v>
      </c>
      <c r="E19" s="148" t="s">
        <v>122</v>
      </c>
      <c r="F19" s="280" t="s">
        <v>1142</v>
      </c>
      <c r="G19" s="280" t="s">
        <v>1142</v>
      </c>
      <c r="H19" s="280" t="s">
        <v>1142</v>
      </c>
      <c r="I19" s="280" t="s">
        <v>1142</v>
      </c>
      <c r="J19" s="280" t="s">
        <v>1142</v>
      </c>
      <c r="K19" s="280" t="s">
        <v>1142</v>
      </c>
      <c r="L19" s="478" t="s">
        <v>220</v>
      </c>
      <c r="M19" s="480" t="s">
        <v>472</v>
      </c>
    </row>
    <row r="20" spans="1:13" ht="13.5" thickBot="1" x14ac:dyDescent="0.25">
      <c r="A20" s="464"/>
      <c r="B20" s="466"/>
      <c r="C20" s="466"/>
      <c r="D20" s="468"/>
      <c r="E20" s="149" t="s">
        <v>123</v>
      </c>
      <c r="F20" s="275">
        <v>107750</v>
      </c>
      <c r="G20" s="275">
        <v>179912</v>
      </c>
      <c r="H20" s="275">
        <v>66785</v>
      </c>
      <c r="I20" s="275">
        <v>178000</v>
      </c>
      <c r="J20" s="275">
        <v>142936</v>
      </c>
      <c r="K20" s="273"/>
      <c r="L20" s="479"/>
      <c r="M20" s="480"/>
    </row>
    <row r="21" spans="1:13" x14ac:dyDescent="0.2">
      <c r="A21" s="463" t="s">
        <v>446</v>
      </c>
      <c r="B21" s="465" t="s">
        <v>13</v>
      </c>
      <c r="C21" s="465" t="s">
        <v>10</v>
      </c>
      <c r="D21" s="467" t="s">
        <v>478</v>
      </c>
      <c r="E21" s="148" t="s">
        <v>122</v>
      </c>
      <c r="F21" s="280" t="s">
        <v>1142</v>
      </c>
      <c r="G21" s="280" t="s">
        <v>1142</v>
      </c>
      <c r="H21" s="280" t="s">
        <v>1142</v>
      </c>
      <c r="I21" s="280" t="s">
        <v>1142</v>
      </c>
      <c r="J21" s="280" t="s">
        <v>1142</v>
      </c>
      <c r="K21" s="280" t="s">
        <v>1142</v>
      </c>
      <c r="L21" s="478" t="s">
        <v>220</v>
      </c>
      <c r="M21" s="480" t="s">
        <v>471</v>
      </c>
    </row>
    <row r="22" spans="1:13" ht="13.5" thickBot="1" x14ac:dyDescent="0.25">
      <c r="A22" s="464"/>
      <c r="B22" s="466"/>
      <c r="C22" s="466"/>
      <c r="D22" s="468"/>
      <c r="E22" s="149" t="s">
        <v>123</v>
      </c>
      <c r="F22" s="275">
        <v>38482</v>
      </c>
      <c r="G22" s="275">
        <v>47316</v>
      </c>
      <c r="H22" s="275">
        <v>44416</v>
      </c>
      <c r="I22" s="275">
        <v>11000</v>
      </c>
      <c r="J22" s="275">
        <v>20914</v>
      </c>
      <c r="K22" s="273"/>
      <c r="L22" s="479"/>
      <c r="M22" s="480"/>
    </row>
    <row r="23" spans="1:13" x14ac:dyDescent="0.2">
      <c r="A23" s="463" t="s">
        <v>804</v>
      </c>
      <c r="B23" s="465" t="s">
        <v>13</v>
      </c>
      <c r="C23" s="465" t="s">
        <v>10</v>
      </c>
      <c r="D23" s="467" t="s">
        <v>478</v>
      </c>
      <c r="E23" s="148" t="s">
        <v>122</v>
      </c>
      <c r="F23" s="280" t="s">
        <v>1142</v>
      </c>
      <c r="G23" s="280" t="s">
        <v>1142</v>
      </c>
      <c r="H23" s="280" t="s">
        <v>1142</v>
      </c>
      <c r="I23" s="280" t="s">
        <v>1142</v>
      </c>
      <c r="J23" s="280" t="s">
        <v>1142</v>
      </c>
      <c r="K23" s="280" t="s">
        <v>1142</v>
      </c>
      <c r="L23" s="478" t="s">
        <v>220</v>
      </c>
      <c r="M23" s="480" t="s">
        <v>471</v>
      </c>
    </row>
    <row r="24" spans="1:13" ht="13.5" thickBot="1" x14ac:dyDescent="0.25">
      <c r="A24" s="464"/>
      <c r="B24" s="466"/>
      <c r="C24" s="466"/>
      <c r="D24" s="468"/>
      <c r="E24" s="149" t="s">
        <v>123</v>
      </c>
      <c r="F24" s="279">
        <v>101869</v>
      </c>
      <c r="G24" s="279">
        <v>102650</v>
      </c>
      <c r="H24" s="279">
        <v>97650</v>
      </c>
      <c r="I24" s="279">
        <v>98950</v>
      </c>
      <c r="J24" s="279">
        <v>110340</v>
      </c>
      <c r="K24" s="273"/>
      <c r="L24" s="479"/>
      <c r="M24" s="480"/>
    </row>
    <row r="25" spans="1:13" x14ac:dyDescent="0.2">
      <c r="A25" s="463" t="s">
        <v>447</v>
      </c>
      <c r="B25" s="465" t="s">
        <v>2</v>
      </c>
      <c r="C25" s="465" t="s">
        <v>10</v>
      </c>
      <c r="D25" s="467" t="s">
        <v>478</v>
      </c>
      <c r="E25" s="148" t="s">
        <v>122</v>
      </c>
      <c r="F25" s="280" t="s">
        <v>1142</v>
      </c>
      <c r="G25" s="280" t="s">
        <v>1142</v>
      </c>
      <c r="H25" s="280" t="s">
        <v>1142</v>
      </c>
      <c r="I25" s="280" t="s">
        <v>1142</v>
      </c>
      <c r="J25" s="280" t="s">
        <v>1142</v>
      </c>
      <c r="K25" s="280">
        <v>16</v>
      </c>
      <c r="L25" s="478" t="s">
        <v>220</v>
      </c>
      <c r="M25" s="480" t="s">
        <v>470</v>
      </c>
    </row>
    <row r="26" spans="1:13" ht="13.5" thickBot="1" x14ac:dyDescent="0.25">
      <c r="A26" s="464"/>
      <c r="B26" s="466"/>
      <c r="C26" s="466"/>
      <c r="D26" s="468"/>
      <c r="E26" s="149" t="s">
        <v>123</v>
      </c>
      <c r="F26" s="273">
        <v>11</v>
      </c>
      <c r="G26" s="273">
        <v>13</v>
      </c>
      <c r="H26" s="273">
        <v>12</v>
      </c>
      <c r="I26" s="273">
        <v>12</v>
      </c>
      <c r="J26" s="273">
        <v>14</v>
      </c>
      <c r="K26" s="273"/>
      <c r="L26" s="479"/>
      <c r="M26" s="480"/>
    </row>
    <row r="27" spans="1:13" x14ac:dyDescent="0.2">
      <c r="A27" s="463" t="s">
        <v>448</v>
      </c>
      <c r="B27" s="465" t="s">
        <v>2</v>
      </c>
      <c r="C27" s="465" t="s">
        <v>10</v>
      </c>
      <c r="D27" s="467" t="s">
        <v>478</v>
      </c>
      <c r="E27" s="148" t="s">
        <v>122</v>
      </c>
      <c r="F27" s="280" t="s">
        <v>1142</v>
      </c>
      <c r="G27" s="280" t="s">
        <v>1142</v>
      </c>
      <c r="H27" s="280" t="s">
        <v>1142</v>
      </c>
      <c r="I27" s="280" t="s">
        <v>1142</v>
      </c>
      <c r="J27" s="280" t="s">
        <v>1142</v>
      </c>
      <c r="K27" s="280">
        <v>31</v>
      </c>
      <c r="L27" s="478" t="s">
        <v>220</v>
      </c>
      <c r="M27" s="480" t="s">
        <v>470</v>
      </c>
    </row>
    <row r="28" spans="1:13" ht="13.5" thickBot="1" x14ac:dyDescent="0.25">
      <c r="A28" s="464"/>
      <c r="B28" s="466"/>
      <c r="C28" s="466"/>
      <c r="D28" s="468"/>
      <c r="E28" s="149" t="s">
        <v>123</v>
      </c>
      <c r="F28" s="273">
        <v>11</v>
      </c>
      <c r="G28" s="273">
        <v>18</v>
      </c>
      <c r="H28" s="273">
        <v>19</v>
      </c>
      <c r="I28" s="273">
        <v>18</v>
      </c>
      <c r="J28" s="273">
        <v>27</v>
      </c>
      <c r="K28" s="273"/>
      <c r="L28" s="479"/>
      <c r="M28" s="480"/>
    </row>
    <row r="29" spans="1:13" x14ac:dyDescent="0.2">
      <c r="A29" s="463" t="s">
        <v>449</v>
      </c>
      <c r="B29" s="465" t="s">
        <v>2</v>
      </c>
      <c r="C29" s="465" t="s">
        <v>10</v>
      </c>
      <c r="D29" s="467" t="s">
        <v>478</v>
      </c>
      <c r="E29" s="148" t="s">
        <v>122</v>
      </c>
      <c r="F29" s="280" t="s">
        <v>1142</v>
      </c>
      <c r="G29" s="280" t="s">
        <v>1142</v>
      </c>
      <c r="H29" s="280" t="s">
        <v>1142</v>
      </c>
      <c r="I29" s="280" t="s">
        <v>1142</v>
      </c>
      <c r="J29" s="280" t="s">
        <v>1142</v>
      </c>
      <c r="K29" s="280">
        <v>271</v>
      </c>
      <c r="L29" s="478" t="s">
        <v>220</v>
      </c>
      <c r="M29" s="480" t="s">
        <v>469</v>
      </c>
    </row>
    <row r="30" spans="1:13" ht="13.5" thickBot="1" x14ac:dyDescent="0.25">
      <c r="A30" s="464"/>
      <c r="B30" s="466"/>
      <c r="C30" s="466"/>
      <c r="D30" s="468"/>
      <c r="E30" s="149" t="s">
        <v>123</v>
      </c>
      <c r="F30" s="273">
        <v>290</v>
      </c>
      <c r="G30" s="273">
        <v>106</v>
      </c>
      <c r="H30" s="273">
        <v>274</v>
      </c>
      <c r="I30" s="273">
        <v>400</v>
      </c>
      <c r="J30" s="273">
        <v>285</v>
      </c>
      <c r="K30" s="273"/>
      <c r="L30" s="479"/>
      <c r="M30" s="480"/>
    </row>
    <row r="31" spans="1:13" x14ac:dyDescent="0.2">
      <c r="A31" s="463" t="s">
        <v>450</v>
      </c>
      <c r="B31" s="465" t="s">
        <v>2</v>
      </c>
      <c r="C31" s="465" t="s">
        <v>10</v>
      </c>
      <c r="D31" s="467" t="s">
        <v>478</v>
      </c>
      <c r="E31" s="148" t="s">
        <v>122</v>
      </c>
      <c r="F31" s="280" t="s">
        <v>1142</v>
      </c>
      <c r="G31" s="280" t="s">
        <v>1142</v>
      </c>
      <c r="H31" s="280" t="s">
        <v>1142</v>
      </c>
      <c r="I31" s="280" t="s">
        <v>1142</v>
      </c>
      <c r="J31" s="280">
        <v>4691</v>
      </c>
      <c r="K31" s="280">
        <v>5575</v>
      </c>
      <c r="L31" s="478" t="s">
        <v>220</v>
      </c>
      <c r="M31" s="480" t="s">
        <v>469</v>
      </c>
    </row>
    <row r="32" spans="1:13" ht="13.5" thickBot="1" x14ac:dyDescent="0.25">
      <c r="A32" s="464"/>
      <c r="B32" s="466"/>
      <c r="C32" s="466"/>
      <c r="D32" s="468"/>
      <c r="E32" s="149" t="s">
        <v>123</v>
      </c>
      <c r="F32" s="273">
        <v>1026</v>
      </c>
      <c r="G32" s="273">
        <v>3386</v>
      </c>
      <c r="H32" s="273">
        <v>1323</v>
      </c>
      <c r="I32" s="273">
        <v>2722</v>
      </c>
      <c r="J32" s="273">
        <v>4425</v>
      </c>
      <c r="K32" s="273"/>
      <c r="L32" s="479"/>
      <c r="M32" s="480"/>
    </row>
    <row r="33" spans="1:13" x14ac:dyDescent="0.2">
      <c r="A33" s="463" t="s">
        <v>451</v>
      </c>
      <c r="B33" s="465" t="s">
        <v>2</v>
      </c>
      <c r="C33" s="465" t="s">
        <v>10</v>
      </c>
      <c r="D33" s="467" t="s">
        <v>478</v>
      </c>
      <c r="E33" s="148" t="s">
        <v>122</v>
      </c>
      <c r="F33" s="280" t="s">
        <v>1142</v>
      </c>
      <c r="G33" s="280" t="s">
        <v>1142</v>
      </c>
      <c r="H33" s="280" t="s">
        <v>1142</v>
      </c>
      <c r="I33" s="280" t="s">
        <v>1142</v>
      </c>
      <c r="J33" s="280">
        <v>8708</v>
      </c>
      <c r="K33" s="280">
        <v>12705</v>
      </c>
      <c r="L33" s="478" t="s">
        <v>220</v>
      </c>
      <c r="M33" s="480" t="s">
        <v>469</v>
      </c>
    </row>
    <row r="34" spans="1:13" ht="13.5" thickBot="1" x14ac:dyDescent="0.25">
      <c r="A34" s="464"/>
      <c r="B34" s="466"/>
      <c r="C34" s="466"/>
      <c r="D34" s="468"/>
      <c r="E34" s="149" t="s">
        <v>123</v>
      </c>
      <c r="F34" s="273">
        <v>5253</v>
      </c>
      <c r="G34" s="273">
        <v>5461</v>
      </c>
      <c r="H34" s="273">
        <v>5461</v>
      </c>
      <c r="I34" s="273">
        <v>7482</v>
      </c>
      <c r="J34" s="273">
        <v>9902</v>
      </c>
      <c r="K34" s="273"/>
      <c r="L34" s="479"/>
      <c r="M34" s="480"/>
    </row>
    <row r="35" spans="1:13" x14ac:dyDescent="0.2">
      <c r="A35" s="463" t="s">
        <v>452</v>
      </c>
      <c r="B35" s="465" t="s">
        <v>2</v>
      </c>
      <c r="C35" s="465" t="s">
        <v>10</v>
      </c>
      <c r="D35" s="467" t="s">
        <v>478</v>
      </c>
      <c r="E35" s="148" t="s">
        <v>122</v>
      </c>
      <c r="F35" s="281">
        <v>19000</v>
      </c>
      <c r="G35" s="281">
        <v>21300</v>
      </c>
      <c r="H35" s="280">
        <v>17890</v>
      </c>
      <c r="I35" s="281">
        <v>18864</v>
      </c>
      <c r="J35" s="281">
        <v>19000</v>
      </c>
      <c r="K35" s="281">
        <v>15308</v>
      </c>
      <c r="L35" s="478" t="s">
        <v>220</v>
      </c>
      <c r="M35" s="480" t="s">
        <v>468</v>
      </c>
    </row>
    <row r="36" spans="1:13" ht="13.5" thickBot="1" x14ac:dyDescent="0.25">
      <c r="A36" s="464"/>
      <c r="B36" s="466"/>
      <c r="C36" s="466"/>
      <c r="D36" s="468"/>
      <c r="E36" s="149" t="s">
        <v>123</v>
      </c>
      <c r="F36" s="279">
        <v>20463</v>
      </c>
      <c r="G36" s="279">
        <v>21896</v>
      </c>
      <c r="H36" s="279">
        <v>21215</v>
      </c>
      <c r="I36" s="279">
        <v>19960</v>
      </c>
      <c r="J36" s="279">
        <v>16242</v>
      </c>
      <c r="K36" s="273"/>
      <c r="L36" s="479"/>
      <c r="M36" s="480"/>
    </row>
    <row r="37" spans="1:13" x14ac:dyDescent="0.2">
      <c r="A37" s="463" t="s">
        <v>453</v>
      </c>
      <c r="B37" s="465" t="s">
        <v>2</v>
      </c>
      <c r="C37" s="465" t="s">
        <v>10</v>
      </c>
      <c r="D37" s="467" t="s">
        <v>478</v>
      </c>
      <c r="E37" s="148" t="s">
        <v>122</v>
      </c>
      <c r="F37" s="281">
        <v>550000</v>
      </c>
      <c r="G37" s="281">
        <v>553000</v>
      </c>
      <c r="H37" s="281">
        <v>520000</v>
      </c>
      <c r="I37" s="281">
        <v>570000</v>
      </c>
      <c r="J37" s="281">
        <v>650000</v>
      </c>
      <c r="K37" s="281">
        <v>490000</v>
      </c>
      <c r="L37" s="478" t="s">
        <v>220</v>
      </c>
      <c r="M37" s="480" t="s">
        <v>468</v>
      </c>
    </row>
    <row r="38" spans="1:13" ht="13.5" thickBot="1" x14ac:dyDescent="0.25">
      <c r="A38" s="464"/>
      <c r="B38" s="466"/>
      <c r="C38" s="466"/>
      <c r="D38" s="468"/>
      <c r="E38" s="149" t="s">
        <v>123</v>
      </c>
      <c r="F38" s="279">
        <v>555112</v>
      </c>
      <c r="G38" s="279">
        <v>522760</v>
      </c>
      <c r="H38" s="279">
        <v>595681</v>
      </c>
      <c r="I38" s="279">
        <v>657204</v>
      </c>
      <c r="J38" s="279">
        <v>495113</v>
      </c>
      <c r="K38" s="273"/>
      <c r="L38" s="479"/>
      <c r="M38" s="480"/>
    </row>
    <row r="39" spans="1:13" x14ac:dyDescent="0.2">
      <c r="A39" s="463" t="s">
        <v>454</v>
      </c>
      <c r="B39" s="465" t="s">
        <v>13</v>
      </c>
      <c r="C39" s="465" t="s">
        <v>10</v>
      </c>
      <c r="D39" s="467" t="s">
        <v>478</v>
      </c>
      <c r="E39" s="148" t="s">
        <v>122</v>
      </c>
      <c r="F39" s="280" t="s">
        <v>1142</v>
      </c>
      <c r="G39" s="280" t="s">
        <v>1142</v>
      </c>
      <c r="H39" s="280" t="s">
        <v>1142</v>
      </c>
      <c r="I39" s="280" t="s">
        <v>1142</v>
      </c>
      <c r="J39" s="280" t="s">
        <v>1142</v>
      </c>
      <c r="K39" s="280" t="s">
        <v>1142</v>
      </c>
      <c r="L39" s="478" t="s">
        <v>220</v>
      </c>
      <c r="M39" s="480" t="s">
        <v>1131</v>
      </c>
    </row>
    <row r="40" spans="1:13" ht="13.5" thickBot="1" x14ac:dyDescent="0.25">
      <c r="A40" s="464"/>
      <c r="B40" s="466"/>
      <c r="C40" s="466"/>
      <c r="D40" s="468"/>
      <c r="E40" s="149" t="s">
        <v>123</v>
      </c>
      <c r="F40" s="275">
        <v>169254.6</v>
      </c>
      <c r="G40" s="275">
        <v>292301</v>
      </c>
      <c r="H40" s="275">
        <v>388924</v>
      </c>
      <c r="I40" s="275">
        <v>421575</v>
      </c>
      <c r="J40" s="275">
        <v>348100</v>
      </c>
      <c r="K40" s="273"/>
      <c r="L40" s="479"/>
      <c r="M40" s="480"/>
    </row>
    <row r="41" spans="1:13" x14ac:dyDescent="0.2">
      <c r="A41" s="463" t="s">
        <v>806</v>
      </c>
      <c r="B41" s="465" t="s">
        <v>13</v>
      </c>
      <c r="C41" s="465" t="s">
        <v>10</v>
      </c>
      <c r="D41" s="467" t="s">
        <v>478</v>
      </c>
      <c r="E41" s="148" t="s">
        <v>122</v>
      </c>
      <c r="F41" s="280" t="s">
        <v>1142</v>
      </c>
      <c r="G41" s="280" t="s">
        <v>1142</v>
      </c>
      <c r="H41" s="280" t="s">
        <v>1142</v>
      </c>
      <c r="I41" s="280" t="s">
        <v>1142</v>
      </c>
      <c r="J41" s="280" t="s">
        <v>1142</v>
      </c>
      <c r="K41" s="280" t="s">
        <v>1142</v>
      </c>
      <c r="L41" s="478" t="s">
        <v>220</v>
      </c>
      <c r="M41" s="480" t="s">
        <v>1131</v>
      </c>
    </row>
    <row r="42" spans="1:13" ht="13.5" thickBot="1" x14ac:dyDescent="0.25">
      <c r="A42" s="464"/>
      <c r="B42" s="466"/>
      <c r="C42" s="466"/>
      <c r="D42" s="468"/>
      <c r="E42" s="149" t="s">
        <v>123</v>
      </c>
      <c r="F42" s="275">
        <v>78752.5</v>
      </c>
      <c r="G42" s="282">
        <v>127240.5</v>
      </c>
      <c r="H42" s="282">
        <v>110839.75</v>
      </c>
      <c r="I42" s="275">
        <v>76290</v>
      </c>
      <c r="J42" s="275">
        <v>53469</v>
      </c>
      <c r="K42" s="273"/>
      <c r="L42" s="479"/>
      <c r="M42" s="480"/>
    </row>
    <row r="43" spans="1:13" x14ac:dyDescent="0.2">
      <c r="A43" s="463" t="s">
        <v>455</v>
      </c>
      <c r="B43" s="465" t="s">
        <v>13</v>
      </c>
      <c r="C43" s="465" t="s">
        <v>10</v>
      </c>
      <c r="D43" s="467" t="s">
        <v>478</v>
      </c>
      <c r="E43" s="148" t="s">
        <v>122</v>
      </c>
      <c r="F43" s="280" t="s">
        <v>1142</v>
      </c>
      <c r="G43" s="280" t="s">
        <v>1142</v>
      </c>
      <c r="H43" s="280" t="s">
        <v>1142</v>
      </c>
      <c r="I43" s="280" t="s">
        <v>1142</v>
      </c>
      <c r="J43" s="280" t="s">
        <v>1142</v>
      </c>
      <c r="K43" s="280" t="s">
        <v>1142</v>
      </c>
      <c r="L43" s="478" t="s">
        <v>220</v>
      </c>
      <c r="M43" s="480" t="s">
        <v>1131</v>
      </c>
    </row>
    <row r="44" spans="1:13" ht="13.5" thickBot="1" x14ac:dyDescent="0.25">
      <c r="A44" s="464"/>
      <c r="B44" s="466"/>
      <c r="C44" s="466"/>
      <c r="D44" s="468"/>
      <c r="E44" s="149" t="s">
        <v>123</v>
      </c>
      <c r="F44" s="275">
        <v>397000</v>
      </c>
      <c r="G44" s="275">
        <v>368005</v>
      </c>
      <c r="H44" s="275">
        <v>419902</v>
      </c>
      <c r="I44" s="275">
        <v>544159</v>
      </c>
      <c r="J44" s="275">
        <v>605549</v>
      </c>
      <c r="K44" s="273"/>
      <c r="L44" s="479"/>
      <c r="M44" s="480"/>
    </row>
    <row r="45" spans="1:13" x14ac:dyDescent="0.2">
      <c r="A45" s="463" t="s">
        <v>807</v>
      </c>
      <c r="B45" s="465" t="s">
        <v>13</v>
      </c>
      <c r="C45" s="465" t="s">
        <v>10</v>
      </c>
      <c r="D45" s="467" t="s">
        <v>478</v>
      </c>
      <c r="E45" s="148" t="s">
        <v>122</v>
      </c>
      <c r="F45" s="280" t="s">
        <v>1142</v>
      </c>
      <c r="G45" s="280" t="s">
        <v>1142</v>
      </c>
      <c r="H45" s="280" t="s">
        <v>1142</v>
      </c>
      <c r="I45" s="280" t="s">
        <v>1142</v>
      </c>
      <c r="J45" s="280" t="s">
        <v>1142</v>
      </c>
      <c r="K45" s="280" t="s">
        <v>1142</v>
      </c>
      <c r="L45" s="478" t="s">
        <v>220</v>
      </c>
      <c r="M45" s="480" t="s">
        <v>1131</v>
      </c>
    </row>
    <row r="46" spans="1:13" ht="13.5" thickBot="1" x14ac:dyDescent="0.25">
      <c r="A46" s="464"/>
      <c r="B46" s="466"/>
      <c r="C46" s="466"/>
      <c r="D46" s="468"/>
      <c r="E46" s="149" t="s">
        <v>123</v>
      </c>
      <c r="F46" s="275">
        <v>60024.4</v>
      </c>
      <c r="G46" s="282">
        <v>40564.120000000003</v>
      </c>
      <c r="H46" s="275">
        <v>0</v>
      </c>
      <c r="I46" s="275">
        <v>50700</v>
      </c>
      <c r="J46" s="275">
        <v>35900</v>
      </c>
      <c r="K46" s="273"/>
      <c r="L46" s="479"/>
      <c r="M46" s="480"/>
    </row>
    <row r="47" spans="1:13" x14ac:dyDescent="0.2">
      <c r="A47" s="476" t="s">
        <v>456</v>
      </c>
      <c r="B47" s="477" t="s">
        <v>2</v>
      </c>
      <c r="C47" s="477" t="s">
        <v>262</v>
      </c>
      <c r="D47" s="471" t="s">
        <v>478</v>
      </c>
      <c r="E47" s="147" t="s">
        <v>122</v>
      </c>
      <c r="F47" s="283" t="s">
        <v>1142</v>
      </c>
      <c r="G47" s="283" t="s">
        <v>1142</v>
      </c>
      <c r="H47" s="283" t="s">
        <v>1142</v>
      </c>
      <c r="I47" s="283" t="s">
        <v>1142</v>
      </c>
      <c r="J47" s="283" t="s">
        <v>1142</v>
      </c>
      <c r="K47" s="283" t="s">
        <v>1142</v>
      </c>
      <c r="L47" s="481" t="s">
        <v>220</v>
      </c>
      <c r="M47" s="480" t="s">
        <v>467</v>
      </c>
    </row>
    <row r="48" spans="1:13" ht="15.75" customHeight="1" thickBot="1" x14ac:dyDescent="0.25">
      <c r="A48" s="464"/>
      <c r="B48" s="466"/>
      <c r="C48" s="466"/>
      <c r="D48" s="468"/>
      <c r="E48" s="149" t="s">
        <v>123</v>
      </c>
      <c r="F48" s="279">
        <v>2926</v>
      </c>
      <c r="G48" s="279">
        <v>2196</v>
      </c>
      <c r="H48" s="273">
        <v>3164</v>
      </c>
      <c r="I48" s="279">
        <v>2301</v>
      </c>
      <c r="J48" s="279">
        <v>2479</v>
      </c>
      <c r="K48" s="273"/>
      <c r="L48" s="479"/>
      <c r="M48" s="480"/>
    </row>
    <row r="49" spans="1:13" x14ac:dyDescent="0.2">
      <c r="A49" s="463" t="s">
        <v>457</v>
      </c>
      <c r="B49" s="465" t="s">
        <v>2</v>
      </c>
      <c r="C49" s="465" t="s">
        <v>262</v>
      </c>
      <c r="D49" s="467" t="s">
        <v>478</v>
      </c>
      <c r="E49" s="148" t="s">
        <v>122</v>
      </c>
      <c r="F49" s="280" t="s">
        <v>1142</v>
      </c>
      <c r="G49" s="280" t="s">
        <v>1142</v>
      </c>
      <c r="H49" s="280" t="s">
        <v>1142</v>
      </c>
      <c r="I49" s="280" t="s">
        <v>1142</v>
      </c>
      <c r="J49" s="280" t="s">
        <v>1142</v>
      </c>
      <c r="K49" s="280" t="s">
        <v>1142</v>
      </c>
      <c r="L49" s="478" t="s">
        <v>220</v>
      </c>
      <c r="M49" s="480" t="s">
        <v>467</v>
      </c>
    </row>
    <row r="50" spans="1:13" ht="15" customHeight="1" thickBot="1" x14ac:dyDescent="0.25">
      <c r="A50" s="464"/>
      <c r="B50" s="466"/>
      <c r="C50" s="466"/>
      <c r="D50" s="468"/>
      <c r="E50" s="149" t="s">
        <v>123</v>
      </c>
      <c r="F50" s="275">
        <v>15458855</v>
      </c>
      <c r="G50" s="275">
        <v>18455460</v>
      </c>
      <c r="H50" s="275">
        <v>29075355</v>
      </c>
      <c r="I50" s="275">
        <v>19860414</v>
      </c>
      <c r="J50" s="275">
        <v>38093948</v>
      </c>
      <c r="K50" s="273"/>
      <c r="L50" s="479"/>
      <c r="M50" s="480"/>
    </row>
    <row r="51" spans="1:13" x14ac:dyDescent="0.2">
      <c r="A51" s="463" t="s">
        <v>458</v>
      </c>
      <c r="B51" s="465" t="s">
        <v>2</v>
      </c>
      <c r="C51" s="465" t="s">
        <v>10</v>
      </c>
      <c r="D51" s="467" t="s">
        <v>478</v>
      </c>
      <c r="E51" s="148" t="s">
        <v>122</v>
      </c>
      <c r="F51" s="280" t="s">
        <v>1142</v>
      </c>
      <c r="G51" s="280" t="s">
        <v>1142</v>
      </c>
      <c r="H51" s="280" t="s">
        <v>1142</v>
      </c>
      <c r="I51" s="280" t="s">
        <v>1142</v>
      </c>
      <c r="J51" s="280" t="s">
        <v>1142</v>
      </c>
      <c r="K51" s="280" t="s">
        <v>1142</v>
      </c>
      <c r="L51" s="478" t="s">
        <v>220</v>
      </c>
      <c r="M51" s="480" t="s">
        <v>467</v>
      </c>
    </row>
    <row r="52" spans="1:13" ht="13.5" thickBot="1" x14ac:dyDescent="0.25">
      <c r="A52" s="464"/>
      <c r="B52" s="466"/>
      <c r="C52" s="466"/>
      <c r="D52" s="468"/>
      <c r="E52" s="149" t="s">
        <v>123</v>
      </c>
      <c r="F52" s="279">
        <v>6108</v>
      </c>
      <c r="G52" s="279">
        <v>9316</v>
      </c>
      <c r="H52" s="279">
        <v>8686</v>
      </c>
      <c r="I52" s="279">
        <v>9781</v>
      </c>
      <c r="J52" s="279">
        <v>7473</v>
      </c>
      <c r="K52" s="273"/>
      <c r="L52" s="479"/>
      <c r="M52" s="480"/>
    </row>
    <row r="53" spans="1:13" x14ac:dyDescent="0.2">
      <c r="A53" s="463" t="s">
        <v>459</v>
      </c>
      <c r="B53" s="465" t="s">
        <v>2</v>
      </c>
      <c r="C53" s="465" t="s">
        <v>10</v>
      </c>
      <c r="D53" s="467" t="s">
        <v>478</v>
      </c>
      <c r="E53" s="148" t="s">
        <v>122</v>
      </c>
      <c r="F53" s="280" t="s">
        <v>1142</v>
      </c>
      <c r="G53" s="280" t="s">
        <v>1142</v>
      </c>
      <c r="H53" s="280" t="s">
        <v>1142</v>
      </c>
      <c r="I53" s="280" t="s">
        <v>1142</v>
      </c>
      <c r="J53" s="280" t="s">
        <v>1142</v>
      </c>
      <c r="K53" s="280" t="s">
        <v>1142</v>
      </c>
      <c r="L53" s="478" t="s">
        <v>220</v>
      </c>
      <c r="M53" s="480" t="s">
        <v>466</v>
      </c>
    </row>
    <row r="54" spans="1:13" ht="13.5" thickBot="1" x14ac:dyDescent="0.25">
      <c r="A54" s="464"/>
      <c r="B54" s="466"/>
      <c r="C54" s="466"/>
      <c r="D54" s="468"/>
      <c r="E54" s="149" t="s">
        <v>123</v>
      </c>
      <c r="F54" s="279">
        <v>13997</v>
      </c>
      <c r="G54" s="279">
        <v>13755</v>
      </c>
      <c r="H54" s="279">
        <v>15484</v>
      </c>
      <c r="I54" s="279">
        <v>14706</v>
      </c>
      <c r="J54" s="279">
        <v>12581</v>
      </c>
      <c r="K54" s="273"/>
      <c r="L54" s="479"/>
      <c r="M54" s="480"/>
    </row>
    <row r="55" spans="1:13" x14ac:dyDescent="0.2">
      <c r="A55" s="463" t="s">
        <v>460</v>
      </c>
      <c r="B55" s="465" t="s">
        <v>2</v>
      </c>
      <c r="C55" s="465" t="s">
        <v>10</v>
      </c>
      <c r="D55" s="467" t="s">
        <v>478</v>
      </c>
      <c r="E55" s="148" t="s">
        <v>122</v>
      </c>
      <c r="F55" s="280" t="s">
        <v>1142</v>
      </c>
      <c r="G55" s="280" t="s">
        <v>1142</v>
      </c>
      <c r="H55" s="280" t="s">
        <v>1142</v>
      </c>
      <c r="I55" s="280" t="s">
        <v>1142</v>
      </c>
      <c r="J55" s="280" t="s">
        <v>1142</v>
      </c>
      <c r="K55" s="280" t="s">
        <v>1142</v>
      </c>
      <c r="L55" s="478" t="s">
        <v>220</v>
      </c>
      <c r="M55" s="480" t="s">
        <v>466</v>
      </c>
    </row>
    <row r="56" spans="1:13" ht="13.5" thickBot="1" x14ac:dyDescent="0.25">
      <c r="A56" s="464"/>
      <c r="B56" s="466"/>
      <c r="C56" s="466"/>
      <c r="D56" s="468"/>
      <c r="E56" s="149" t="s">
        <v>123</v>
      </c>
      <c r="F56" s="273">
        <v>3147</v>
      </c>
      <c r="G56" s="273">
        <v>4344</v>
      </c>
      <c r="H56" s="273">
        <v>2913</v>
      </c>
      <c r="I56" s="279">
        <v>4623</v>
      </c>
      <c r="J56" s="279">
        <v>4704</v>
      </c>
      <c r="K56" s="273"/>
      <c r="L56" s="479"/>
      <c r="M56" s="480"/>
    </row>
    <row r="57" spans="1:13" x14ac:dyDescent="0.2">
      <c r="A57" s="463" t="s">
        <v>461</v>
      </c>
      <c r="B57" s="465" t="s">
        <v>2</v>
      </c>
      <c r="C57" s="465" t="s">
        <v>10</v>
      </c>
      <c r="D57" s="467" t="s">
        <v>478</v>
      </c>
      <c r="E57" s="148" t="s">
        <v>122</v>
      </c>
      <c r="F57" s="280" t="s">
        <v>1142</v>
      </c>
      <c r="G57" s="280" t="s">
        <v>1142</v>
      </c>
      <c r="H57" s="280" t="s">
        <v>1142</v>
      </c>
      <c r="I57" s="284">
        <v>0.39</v>
      </c>
      <c r="J57" s="284">
        <v>0.37</v>
      </c>
      <c r="K57" s="280" t="s">
        <v>1142</v>
      </c>
      <c r="L57" s="478" t="s">
        <v>220</v>
      </c>
      <c r="M57" s="480" t="s">
        <v>1132</v>
      </c>
    </row>
    <row r="58" spans="1:13" ht="13.5" thickBot="1" x14ac:dyDescent="0.25">
      <c r="A58" s="464"/>
      <c r="B58" s="466"/>
      <c r="C58" s="466"/>
      <c r="D58" s="468"/>
      <c r="E58" s="149" t="s">
        <v>123</v>
      </c>
      <c r="F58" s="285">
        <v>0.19</v>
      </c>
      <c r="G58" s="285">
        <v>0.38</v>
      </c>
      <c r="H58" s="285">
        <v>0.45</v>
      </c>
      <c r="I58" s="285">
        <v>0.54</v>
      </c>
      <c r="J58" s="285">
        <v>0.5</v>
      </c>
      <c r="K58" s="273"/>
      <c r="L58" s="479"/>
      <c r="M58" s="480"/>
    </row>
    <row r="59" spans="1:13" x14ac:dyDescent="0.2">
      <c r="A59" s="463" t="s">
        <v>462</v>
      </c>
      <c r="B59" s="465" t="s">
        <v>2</v>
      </c>
      <c r="C59" s="465" t="s">
        <v>10</v>
      </c>
      <c r="D59" s="467" t="s">
        <v>478</v>
      </c>
      <c r="E59" s="148" t="s">
        <v>122</v>
      </c>
      <c r="F59" s="280" t="s">
        <v>1142</v>
      </c>
      <c r="G59" s="280" t="s">
        <v>1142</v>
      </c>
      <c r="H59" s="280" t="s">
        <v>1142</v>
      </c>
      <c r="I59" s="280" t="s">
        <v>1142</v>
      </c>
      <c r="J59" s="280" t="s">
        <v>1142</v>
      </c>
      <c r="K59" s="280" t="s">
        <v>1142</v>
      </c>
      <c r="L59" s="478" t="s">
        <v>220</v>
      </c>
      <c r="M59" s="480" t="s">
        <v>465</v>
      </c>
    </row>
    <row r="60" spans="1:13" ht="13.5" thickBot="1" x14ac:dyDescent="0.25">
      <c r="A60" s="464"/>
      <c r="B60" s="466"/>
      <c r="C60" s="466"/>
      <c r="D60" s="468"/>
      <c r="E60" s="149" t="s">
        <v>123</v>
      </c>
      <c r="F60" s="282">
        <v>50910208.149999999</v>
      </c>
      <c r="G60" s="282">
        <v>55356170.149999999</v>
      </c>
      <c r="H60" s="282">
        <v>59553409.649999999</v>
      </c>
      <c r="I60" s="282">
        <v>57477236.530000001</v>
      </c>
      <c r="J60" s="282">
        <v>69559226.900000006</v>
      </c>
      <c r="K60" s="273"/>
      <c r="L60" s="479"/>
      <c r="M60" s="480"/>
    </row>
    <row r="61" spans="1:13" x14ac:dyDescent="0.2">
      <c r="A61" s="463" t="s">
        <v>463</v>
      </c>
      <c r="B61" s="465" t="s">
        <v>2</v>
      </c>
      <c r="C61" s="465" t="s">
        <v>10</v>
      </c>
      <c r="D61" s="467" t="s">
        <v>478</v>
      </c>
      <c r="E61" s="148" t="s">
        <v>122</v>
      </c>
      <c r="F61" s="280" t="s">
        <v>1142</v>
      </c>
      <c r="G61" s="280" t="s">
        <v>1142</v>
      </c>
      <c r="H61" s="280" t="s">
        <v>1142</v>
      </c>
      <c r="I61" s="280" t="s">
        <v>1142</v>
      </c>
      <c r="J61" s="280" t="s">
        <v>1142</v>
      </c>
      <c r="K61" s="280" t="s">
        <v>1142</v>
      </c>
      <c r="L61" s="478" t="s">
        <v>220</v>
      </c>
      <c r="M61" s="480" t="s">
        <v>465</v>
      </c>
    </row>
    <row r="62" spans="1:13" ht="13.5" thickBot="1" x14ac:dyDescent="0.25">
      <c r="A62" s="464"/>
      <c r="B62" s="466"/>
      <c r="C62" s="466"/>
      <c r="D62" s="468"/>
      <c r="E62" s="149" t="s">
        <v>123</v>
      </c>
      <c r="F62" s="282">
        <v>34029126.219999999</v>
      </c>
      <c r="G62" s="282">
        <v>34053135.210000001</v>
      </c>
      <c r="H62" s="282">
        <v>36963152.75</v>
      </c>
      <c r="I62" s="282">
        <v>38875068.590000004</v>
      </c>
      <c r="J62" s="273" t="s">
        <v>797</v>
      </c>
      <c r="K62" s="273"/>
      <c r="L62" s="479"/>
      <c r="M62" s="480"/>
    </row>
    <row r="63" spans="1:13" x14ac:dyDescent="0.2">
      <c r="A63" s="463" t="s">
        <v>464</v>
      </c>
      <c r="B63" s="465" t="s">
        <v>2</v>
      </c>
      <c r="C63" s="465" t="s">
        <v>10</v>
      </c>
      <c r="D63" s="467" t="s">
        <v>477</v>
      </c>
      <c r="E63" s="148" t="s">
        <v>122</v>
      </c>
      <c r="F63" s="276">
        <v>0.56399999999999995</v>
      </c>
      <c r="G63" s="276">
        <v>0.57999999999999996</v>
      </c>
      <c r="H63" s="276">
        <v>0.61</v>
      </c>
      <c r="I63" s="276">
        <v>0.62</v>
      </c>
      <c r="J63" s="276">
        <v>0.63800000000000001</v>
      </c>
      <c r="K63" s="276">
        <v>0.64200000000000002</v>
      </c>
      <c r="L63" s="478" t="s">
        <v>220</v>
      </c>
      <c r="M63" s="480" t="s">
        <v>465</v>
      </c>
    </row>
    <row r="64" spans="1:13" ht="13.5" thickBot="1" x14ac:dyDescent="0.25">
      <c r="A64" s="464"/>
      <c r="B64" s="466"/>
      <c r="C64" s="466"/>
      <c r="D64" s="468"/>
      <c r="E64" s="149" t="s">
        <v>123</v>
      </c>
      <c r="F64" s="277">
        <v>0.57999999999999996</v>
      </c>
      <c r="G64" s="277">
        <v>0.61</v>
      </c>
      <c r="H64" s="277">
        <v>0.62</v>
      </c>
      <c r="I64" s="277">
        <v>0.63800000000000001</v>
      </c>
      <c r="J64" s="277">
        <v>0.64200000000000002</v>
      </c>
      <c r="K64" s="273"/>
      <c r="L64" s="479"/>
      <c r="M64" s="480"/>
    </row>
    <row r="65" spans="1:13" x14ac:dyDescent="0.2">
      <c r="A65" s="463" t="s">
        <v>1136</v>
      </c>
      <c r="B65" s="465" t="s">
        <v>2</v>
      </c>
      <c r="C65" s="465" t="s">
        <v>10</v>
      </c>
      <c r="D65" s="467" t="s">
        <v>477</v>
      </c>
      <c r="E65" s="148" t="s">
        <v>122</v>
      </c>
      <c r="F65" s="286">
        <v>51.59</v>
      </c>
      <c r="G65" s="286">
        <v>55.55</v>
      </c>
      <c r="H65" s="286">
        <v>60.96</v>
      </c>
      <c r="I65" s="286">
        <v>65.16</v>
      </c>
      <c r="J65" s="286">
        <v>69.88</v>
      </c>
      <c r="K65" s="286">
        <v>73.11</v>
      </c>
      <c r="L65" s="478" t="s">
        <v>220</v>
      </c>
      <c r="M65" s="480" t="s">
        <v>465</v>
      </c>
    </row>
    <row r="66" spans="1:13" ht="17.25" customHeight="1" thickBot="1" x14ac:dyDescent="0.25">
      <c r="A66" s="464"/>
      <c r="B66" s="466"/>
      <c r="C66" s="466"/>
      <c r="D66" s="468"/>
      <c r="E66" s="149" t="s">
        <v>123</v>
      </c>
      <c r="F66" s="282">
        <v>55.55</v>
      </c>
      <c r="G66" s="282">
        <v>60.96</v>
      </c>
      <c r="H66" s="282">
        <v>65.16</v>
      </c>
      <c r="I66" s="282">
        <v>69.88</v>
      </c>
      <c r="J66" s="282">
        <v>73.11</v>
      </c>
      <c r="K66" s="273"/>
      <c r="L66" s="479"/>
      <c r="M66" s="480"/>
    </row>
    <row r="67" spans="1:13" s="133" customFormat="1" x14ac:dyDescent="0.2">
      <c r="A67" s="463" t="s">
        <v>1138</v>
      </c>
      <c r="B67" s="465" t="s">
        <v>4</v>
      </c>
      <c r="C67" s="465" t="s">
        <v>261</v>
      </c>
      <c r="D67" s="467" t="s">
        <v>836</v>
      </c>
      <c r="E67" s="148" t="s">
        <v>122</v>
      </c>
      <c r="F67" s="280" t="s">
        <v>1142</v>
      </c>
      <c r="G67" s="280" t="s">
        <v>1142</v>
      </c>
      <c r="H67" s="280" t="s">
        <v>1142</v>
      </c>
      <c r="I67" s="280" t="s">
        <v>1142</v>
      </c>
      <c r="J67" s="280" t="s">
        <v>1142</v>
      </c>
      <c r="K67" s="280" t="s">
        <v>1142</v>
      </c>
      <c r="L67" s="469" t="s">
        <v>220</v>
      </c>
      <c r="M67" s="132"/>
    </row>
    <row r="68" spans="1:13" s="133" customFormat="1" ht="16.5" customHeight="1" thickBot="1" x14ac:dyDescent="0.25">
      <c r="A68" s="464"/>
      <c r="B68" s="466"/>
      <c r="C68" s="466"/>
      <c r="D68" s="468"/>
      <c r="E68" s="149" t="s">
        <v>123</v>
      </c>
      <c r="F68" s="273">
        <v>3</v>
      </c>
      <c r="G68" s="273">
        <v>3</v>
      </c>
      <c r="H68" s="273">
        <v>0</v>
      </c>
      <c r="I68" s="273">
        <v>11</v>
      </c>
      <c r="J68" s="273">
        <v>0</v>
      </c>
      <c r="K68" s="273"/>
      <c r="L68" s="470"/>
      <c r="M68" s="132"/>
    </row>
    <row r="69" spans="1:13" s="133" customFormat="1" x14ac:dyDescent="0.2">
      <c r="A69" s="463" t="s">
        <v>1140</v>
      </c>
      <c r="B69" s="465" t="s">
        <v>4</v>
      </c>
      <c r="C69" s="465" t="s">
        <v>260</v>
      </c>
      <c r="D69" s="467" t="s">
        <v>478</v>
      </c>
      <c r="E69" s="148" t="s">
        <v>122</v>
      </c>
      <c r="F69" s="280" t="s">
        <v>1142</v>
      </c>
      <c r="G69" s="280" t="s">
        <v>1142</v>
      </c>
      <c r="H69" s="280" t="s">
        <v>1142</v>
      </c>
      <c r="I69" s="280" t="s">
        <v>1142</v>
      </c>
      <c r="J69" s="280" t="s">
        <v>1142</v>
      </c>
      <c r="K69" s="280" t="s">
        <v>1142</v>
      </c>
      <c r="L69" s="469" t="s">
        <v>220</v>
      </c>
      <c r="M69" s="132"/>
    </row>
    <row r="70" spans="1:13" s="133" customFormat="1" ht="15.75" customHeight="1" thickBot="1" x14ac:dyDescent="0.25">
      <c r="A70" s="464"/>
      <c r="B70" s="466"/>
      <c r="C70" s="466"/>
      <c r="D70" s="468"/>
      <c r="E70" s="149" t="s">
        <v>123</v>
      </c>
      <c r="F70" s="287">
        <v>59</v>
      </c>
      <c r="G70" s="287">
        <v>106</v>
      </c>
      <c r="H70" s="287">
        <v>103</v>
      </c>
      <c r="I70" s="287">
        <v>83</v>
      </c>
      <c r="J70" s="287">
        <v>160</v>
      </c>
      <c r="K70" s="287"/>
      <c r="L70" s="470"/>
      <c r="M70" s="132"/>
    </row>
    <row r="71" spans="1:13" s="133" customFormat="1" x14ac:dyDescent="0.2">
      <c r="A71" s="463" t="s">
        <v>1139</v>
      </c>
      <c r="B71" s="465" t="s">
        <v>4</v>
      </c>
      <c r="C71" s="465" t="s">
        <v>261</v>
      </c>
      <c r="D71" s="467" t="s">
        <v>836</v>
      </c>
      <c r="E71" s="148" t="s">
        <v>122</v>
      </c>
      <c r="F71" s="280" t="s">
        <v>1142</v>
      </c>
      <c r="G71" s="280" t="s">
        <v>1142</v>
      </c>
      <c r="H71" s="280" t="s">
        <v>1142</v>
      </c>
      <c r="I71" s="280" t="s">
        <v>1142</v>
      </c>
      <c r="J71" s="280" t="s">
        <v>1142</v>
      </c>
      <c r="K71" s="280" t="s">
        <v>1142</v>
      </c>
      <c r="L71" s="469" t="s">
        <v>220</v>
      </c>
      <c r="M71" s="132"/>
    </row>
    <row r="72" spans="1:13" s="133" customFormat="1" ht="15.75" customHeight="1" thickBot="1" x14ac:dyDescent="0.25">
      <c r="A72" s="464"/>
      <c r="B72" s="466"/>
      <c r="C72" s="466"/>
      <c r="D72" s="468"/>
      <c r="E72" s="149" t="s">
        <v>123</v>
      </c>
      <c r="F72" s="287">
        <v>10</v>
      </c>
      <c r="G72" s="287">
        <v>11</v>
      </c>
      <c r="H72" s="287">
        <v>3</v>
      </c>
      <c r="I72" s="287">
        <v>1</v>
      </c>
      <c r="J72" s="287">
        <v>33</v>
      </c>
      <c r="K72" s="287"/>
      <c r="L72" s="470"/>
      <c r="M72" s="132"/>
    </row>
    <row r="73" spans="1:13" s="133" customFormat="1" ht="14.1" customHeight="1" x14ac:dyDescent="0.2">
      <c r="A73" s="476" t="s">
        <v>846</v>
      </c>
      <c r="B73" s="477" t="s">
        <v>4</v>
      </c>
      <c r="C73" s="477" t="s">
        <v>10</v>
      </c>
      <c r="D73" s="471" t="s">
        <v>478</v>
      </c>
      <c r="E73" s="147" t="s">
        <v>122</v>
      </c>
      <c r="F73" s="283" t="s">
        <v>1142</v>
      </c>
      <c r="G73" s="283" t="s">
        <v>1142</v>
      </c>
      <c r="H73" s="283" t="s">
        <v>1142</v>
      </c>
      <c r="I73" s="283" t="s">
        <v>1142</v>
      </c>
      <c r="J73" s="283" t="s">
        <v>1142</v>
      </c>
      <c r="K73" s="283" t="s">
        <v>1142</v>
      </c>
      <c r="L73" s="475" t="s">
        <v>220</v>
      </c>
      <c r="M73" s="132"/>
    </row>
    <row r="74" spans="1:13" s="133" customFormat="1" ht="18" customHeight="1" thickBot="1" x14ac:dyDescent="0.25">
      <c r="A74" s="464"/>
      <c r="B74" s="466"/>
      <c r="C74" s="466"/>
      <c r="D74" s="468"/>
      <c r="E74" s="149" t="s">
        <v>123</v>
      </c>
      <c r="F74" s="273" t="s">
        <v>1142</v>
      </c>
      <c r="G74" s="273" t="s">
        <v>1142</v>
      </c>
      <c r="H74" s="273" t="s">
        <v>1142</v>
      </c>
      <c r="I74" s="287">
        <v>8</v>
      </c>
      <c r="J74" s="287">
        <v>5</v>
      </c>
      <c r="K74" s="287"/>
      <c r="L74" s="470"/>
      <c r="M74" s="132"/>
    </row>
    <row r="75" spans="1:13" s="133" customFormat="1" x14ac:dyDescent="0.2">
      <c r="A75" s="463" t="s">
        <v>844</v>
      </c>
      <c r="B75" s="465" t="s">
        <v>4</v>
      </c>
      <c r="C75" s="465" t="s">
        <v>10</v>
      </c>
      <c r="D75" s="467" t="s">
        <v>478</v>
      </c>
      <c r="E75" s="148" t="s">
        <v>122</v>
      </c>
      <c r="F75" s="280" t="s">
        <v>1142</v>
      </c>
      <c r="G75" s="280" t="s">
        <v>1142</v>
      </c>
      <c r="H75" s="280" t="s">
        <v>1142</v>
      </c>
      <c r="I75" s="280" t="s">
        <v>1142</v>
      </c>
      <c r="J75" s="280" t="s">
        <v>1142</v>
      </c>
      <c r="K75" s="280" t="s">
        <v>1142</v>
      </c>
      <c r="L75" s="469" t="s">
        <v>220</v>
      </c>
      <c r="M75" s="132"/>
    </row>
    <row r="76" spans="1:13" s="133" customFormat="1" ht="13.5" thickBot="1" x14ac:dyDescent="0.25">
      <c r="A76" s="464"/>
      <c r="B76" s="466"/>
      <c r="C76" s="466"/>
      <c r="D76" s="468"/>
      <c r="E76" s="149" t="s">
        <v>123</v>
      </c>
      <c r="F76" s="287" t="s">
        <v>1142</v>
      </c>
      <c r="G76" s="287" t="s">
        <v>1142</v>
      </c>
      <c r="H76" s="287">
        <v>2</v>
      </c>
      <c r="I76" s="287">
        <v>3</v>
      </c>
      <c r="J76" s="287">
        <v>2</v>
      </c>
      <c r="K76" s="287"/>
      <c r="L76" s="470"/>
      <c r="M76" s="132"/>
    </row>
    <row r="77" spans="1:13" s="133" customFormat="1" x14ac:dyDescent="0.2">
      <c r="A77" s="463" t="s">
        <v>867</v>
      </c>
      <c r="B77" s="465" t="s">
        <v>4</v>
      </c>
      <c r="C77" s="465" t="s">
        <v>10</v>
      </c>
      <c r="D77" s="467" t="s">
        <v>478</v>
      </c>
      <c r="E77" s="148" t="s">
        <v>122</v>
      </c>
      <c r="F77" s="280" t="s">
        <v>1142</v>
      </c>
      <c r="G77" s="280" t="s">
        <v>1142</v>
      </c>
      <c r="H77" s="280" t="s">
        <v>1142</v>
      </c>
      <c r="I77" s="280" t="s">
        <v>1142</v>
      </c>
      <c r="J77" s="280" t="s">
        <v>1142</v>
      </c>
      <c r="K77" s="280" t="s">
        <v>1142</v>
      </c>
      <c r="L77" s="469" t="s">
        <v>220</v>
      </c>
      <c r="M77" s="132"/>
    </row>
    <row r="78" spans="1:13" s="133" customFormat="1" ht="13.5" thickBot="1" x14ac:dyDescent="0.25">
      <c r="A78" s="464"/>
      <c r="B78" s="466"/>
      <c r="C78" s="466"/>
      <c r="D78" s="468"/>
      <c r="E78" s="149" t="s">
        <v>123</v>
      </c>
      <c r="F78" s="287">
        <v>54</v>
      </c>
      <c r="G78" s="287">
        <v>60</v>
      </c>
      <c r="H78" s="287">
        <v>67</v>
      </c>
      <c r="I78" s="287">
        <v>77</v>
      </c>
      <c r="J78" s="287">
        <v>79</v>
      </c>
      <c r="K78" s="287"/>
      <c r="L78" s="470"/>
      <c r="M78" s="132"/>
    </row>
    <row r="79" spans="1:13" s="133" customFormat="1" x14ac:dyDescent="0.2">
      <c r="A79" s="473" t="s">
        <v>845</v>
      </c>
      <c r="B79" s="465" t="s">
        <v>4</v>
      </c>
      <c r="C79" s="465" t="s">
        <v>260</v>
      </c>
      <c r="D79" s="467" t="s">
        <v>478</v>
      </c>
      <c r="E79" s="148" t="s">
        <v>122</v>
      </c>
      <c r="F79" s="280" t="s">
        <v>1142</v>
      </c>
      <c r="G79" s="280" t="s">
        <v>1142</v>
      </c>
      <c r="H79" s="280" t="s">
        <v>1142</v>
      </c>
      <c r="I79" s="280" t="s">
        <v>1142</v>
      </c>
      <c r="J79" s="280" t="s">
        <v>1142</v>
      </c>
      <c r="K79" s="280" t="s">
        <v>1142</v>
      </c>
      <c r="L79" s="469" t="s">
        <v>220</v>
      </c>
      <c r="M79" s="132"/>
    </row>
    <row r="80" spans="1:13" s="133" customFormat="1" ht="13.5" thickBot="1" x14ac:dyDescent="0.25">
      <c r="A80" s="474"/>
      <c r="B80" s="466"/>
      <c r="C80" s="466"/>
      <c r="D80" s="468"/>
      <c r="E80" s="149" t="s">
        <v>123</v>
      </c>
      <c r="F80" s="273" t="s">
        <v>1142</v>
      </c>
      <c r="G80" s="273" t="s">
        <v>1142</v>
      </c>
      <c r="H80" s="273" t="s">
        <v>1142</v>
      </c>
      <c r="I80" s="273" t="s">
        <v>1142</v>
      </c>
      <c r="J80" s="287">
        <v>4</v>
      </c>
      <c r="K80" s="287"/>
      <c r="L80" s="470"/>
      <c r="M80" s="132"/>
    </row>
    <row r="81" spans="1:12" ht="15.75" customHeight="1" x14ac:dyDescent="0.2">
      <c r="A81" s="463" t="s">
        <v>1141</v>
      </c>
      <c r="B81" s="465" t="s">
        <v>4</v>
      </c>
      <c r="C81" s="465" t="s">
        <v>10</v>
      </c>
      <c r="D81" s="467" t="s">
        <v>478</v>
      </c>
      <c r="E81" s="148" t="s">
        <v>122</v>
      </c>
      <c r="F81" s="280" t="s">
        <v>1142</v>
      </c>
      <c r="G81" s="280" t="s">
        <v>1142</v>
      </c>
      <c r="H81" s="280" t="s">
        <v>1142</v>
      </c>
      <c r="I81" s="280" t="s">
        <v>1142</v>
      </c>
      <c r="J81" s="280" t="s">
        <v>1142</v>
      </c>
      <c r="K81" s="280" t="s">
        <v>1142</v>
      </c>
      <c r="L81" s="469" t="s">
        <v>220</v>
      </c>
    </row>
    <row r="82" spans="1:12" ht="17.25" customHeight="1" thickBot="1" x14ac:dyDescent="0.25">
      <c r="A82" s="464"/>
      <c r="B82" s="466"/>
      <c r="C82" s="466"/>
      <c r="D82" s="468"/>
      <c r="E82" s="149" t="s">
        <v>123</v>
      </c>
      <c r="F82" s="273" t="s">
        <v>1142</v>
      </c>
      <c r="G82" s="287">
        <v>22</v>
      </c>
      <c r="H82" s="287">
        <v>18</v>
      </c>
      <c r="I82" s="287">
        <v>7</v>
      </c>
      <c r="J82" s="287">
        <v>2</v>
      </c>
      <c r="K82" s="287"/>
      <c r="L82" s="470"/>
    </row>
    <row r="83" spans="1:12" x14ac:dyDescent="0.2">
      <c r="A83" s="472" t="s">
        <v>1143</v>
      </c>
      <c r="B83" s="472"/>
      <c r="C83" s="472"/>
      <c r="D83" s="472"/>
      <c r="E83" s="472"/>
      <c r="F83" s="472"/>
      <c r="G83" s="472"/>
      <c r="H83" s="472"/>
      <c r="I83" s="472"/>
      <c r="J83" s="472"/>
      <c r="K83" s="472"/>
      <c r="L83" s="472"/>
    </row>
    <row r="84" spans="1:12" x14ac:dyDescent="0.2">
      <c r="A84" s="472"/>
      <c r="B84" s="472"/>
      <c r="C84" s="472"/>
      <c r="D84" s="472"/>
      <c r="E84" s="472"/>
      <c r="F84" s="472"/>
      <c r="G84" s="472"/>
      <c r="H84" s="472"/>
      <c r="I84" s="472"/>
      <c r="J84" s="472"/>
      <c r="K84" s="472"/>
      <c r="L84" s="472"/>
    </row>
    <row r="85" spans="1:12" ht="15.4" customHeight="1" x14ac:dyDescent="0.2">
      <c r="A85" s="472"/>
      <c r="B85" s="472"/>
      <c r="C85" s="472"/>
      <c r="D85" s="472"/>
      <c r="E85" s="472"/>
      <c r="F85" s="472"/>
      <c r="G85" s="472"/>
      <c r="H85" s="472"/>
      <c r="I85" s="472"/>
      <c r="J85" s="472"/>
      <c r="K85" s="472"/>
      <c r="L85" s="472"/>
    </row>
    <row r="86" spans="1:12" ht="24.75" customHeight="1" x14ac:dyDescent="0.2">
      <c r="A86" s="472"/>
      <c r="B86" s="472"/>
      <c r="C86" s="472"/>
      <c r="D86" s="472"/>
      <c r="E86" s="472"/>
      <c r="F86" s="472"/>
      <c r="G86" s="472"/>
      <c r="H86" s="472"/>
      <c r="I86" s="472"/>
      <c r="J86" s="472"/>
      <c r="K86" s="472"/>
      <c r="L86" s="472"/>
    </row>
    <row r="87" spans="1:12" ht="15.4" customHeight="1" x14ac:dyDescent="0.2">
      <c r="A87" s="462" t="s">
        <v>805</v>
      </c>
      <c r="B87" s="462"/>
      <c r="C87" s="462"/>
      <c r="D87" s="462"/>
      <c r="E87" s="462"/>
      <c r="F87" s="462"/>
      <c r="G87" s="462"/>
      <c r="H87" s="462"/>
      <c r="I87" s="462"/>
      <c r="J87" s="462"/>
      <c r="K87" s="462"/>
      <c r="L87" s="462"/>
    </row>
    <row r="88" spans="1:12" ht="15.95" customHeight="1" x14ac:dyDescent="0.2">
      <c r="A88" s="462" t="s">
        <v>809</v>
      </c>
      <c r="B88" s="462"/>
      <c r="C88" s="462"/>
      <c r="D88" s="462"/>
      <c r="E88" s="462"/>
      <c r="F88" s="462"/>
      <c r="G88" s="462"/>
      <c r="H88" s="462"/>
      <c r="I88" s="462"/>
      <c r="J88" s="462"/>
      <c r="K88" s="462"/>
      <c r="L88" s="462"/>
    </row>
    <row r="89" spans="1:12" ht="15.95" customHeight="1" x14ac:dyDescent="0.2">
      <c r="A89" s="462" t="s">
        <v>808</v>
      </c>
      <c r="B89" s="462"/>
      <c r="C89" s="462"/>
      <c r="D89" s="462"/>
      <c r="E89" s="462"/>
      <c r="F89" s="462"/>
      <c r="G89" s="462"/>
      <c r="H89" s="462"/>
      <c r="I89" s="462"/>
      <c r="J89" s="462"/>
      <c r="K89" s="462"/>
      <c r="L89" s="462"/>
    </row>
    <row r="90" spans="1:12" ht="15" customHeight="1" x14ac:dyDescent="0.2">
      <c r="A90" s="462" t="s">
        <v>851</v>
      </c>
      <c r="B90" s="462"/>
      <c r="C90" s="462"/>
      <c r="D90" s="462"/>
      <c r="E90" s="462"/>
      <c r="F90" s="462"/>
      <c r="G90" s="462"/>
      <c r="H90" s="462"/>
      <c r="I90" s="462"/>
      <c r="J90" s="462"/>
      <c r="K90" s="462"/>
      <c r="L90" s="462"/>
    </row>
    <row r="91" spans="1:12" ht="18" customHeight="1" x14ac:dyDescent="0.2">
      <c r="A91" s="462" t="s">
        <v>847</v>
      </c>
      <c r="B91" s="462"/>
      <c r="C91" s="462"/>
      <c r="D91" s="462"/>
      <c r="E91" s="462"/>
      <c r="F91" s="462"/>
      <c r="G91" s="462"/>
      <c r="H91" s="462"/>
      <c r="I91" s="462"/>
      <c r="J91" s="462"/>
      <c r="K91" s="462"/>
      <c r="L91" s="462"/>
    </row>
  </sheetData>
  <mergeCells count="229">
    <mergeCell ref="M37:M38"/>
    <mergeCell ref="M39:M40"/>
    <mergeCell ref="M27:M28"/>
    <mergeCell ref="M29:M30"/>
    <mergeCell ref="M31:M32"/>
    <mergeCell ref="M33:M34"/>
    <mergeCell ref="M35:M36"/>
    <mergeCell ref="A39:A40"/>
    <mergeCell ref="B39:B40"/>
    <mergeCell ref="C39:C40"/>
    <mergeCell ref="D39:D40"/>
    <mergeCell ref="L39:L40"/>
    <mergeCell ref="A37:A38"/>
    <mergeCell ref="B37:B38"/>
    <mergeCell ref="C37:C38"/>
    <mergeCell ref="D37:D38"/>
    <mergeCell ref="L37:L38"/>
    <mergeCell ref="A35:A36"/>
    <mergeCell ref="B35:B36"/>
    <mergeCell ref="C35:C36"/>
    <mergeCell ref="D35:D36"/>
    <mergeCell ref="L35:L36"/>
    <mergeCell ref="A33:A34"/>
    <mergeCell ref="B33:B34"/>
    <mergeCell ref="M17:M18"/>
    <mergeCell ref="M19:M20"/>
    <mergeCell ref="M21:M22"/>
    <mergeCell ref="M23:M24"/>
    <mergeCell ref="M25:M26"/>
    <mergeCell ref="M7:M8"/>
    <mergeCell ref="M9:M10"/>
    <mergeCell ref="M11:M12"/>
    <mergeCell ref="M13:M14"/>
    <mergeCell ref="M15:M16"/>
    <mergeCell ref="C33:C34"/>
    <mergeCell ref="D33:D34"/>
    <mergeCell ref="L33:L34"/>
    <mergeCell ref="A31:A32"/>
    <mergeCell ref="B31:B32"/>
    <mergeCell ref="C31:C32"/>
    <mergeCell ref="D31:D32"/>
    <mergeCell ref="L31:L32"/>
    <mergeCell ref="A29:A30"/>
    <mergeCell ref="B29:B30"/>
    <mergeCell ref="C29:C30"/>
    <mergeCell ref="D29:D30"/>
    <mergeCell ref="L29:L30"/>
    <mergeCell ref="A27:A28"/>
    <mergeCell ref="B27:B28"/>
    <mergeCell ref="C27:C28"/>
    <mergeCell ref="D27:D28"/>
    <mergeCell ref="L27:L28"/>
    <mergeCell ref="A25:A26"/>
    <mergeCell ref="B25:B26"/>
    <mergeCell ref="C25:C26"/>
    <mergeCell ref="D25:D26"/>
    <mergeCell ref="L25:L26"/>
    <mergeCell ref="A11:A12"/>
    <mergeCell ref="B11:B12"/>
    <mergeCell ref="C11:C12"/>
    <mergeCell ref="D11:D12"/>
    <mergeCell ref="L11:L12"/>
    <mergeCell ref="A15:A16"/>
    <mergeCell ref="A13:A14"/>
    <mergeCell ref="A19:A20"/>
    <mergeCell ref="B19:B20"/>
    <mergeCell ref="C19:C20"/>
    <mergeCell ref="D19:D20"/>
    <mergeCell ref="L19:L20"/>
    <mergeCell ref="A17:A18"/>
    <mergeCell ref="B17:B18"/>
    <mergeCell ref="C17:C18"/>
    <mergeCell ref="D17:D18"/>
    <mergeCell ref="L17:L18"/>
    <mergeCell ref="B13:B14"/>
    <mergeCell ref="C13:C14"/>
    <mergeCell ref="D13:D14"/>
    <mergeCell ref="L13:L14"/>
    <mergeCell ref="B15:B16"/>
    <mergeCell ref="C15:C16"/>
    <mergeCell ref="D15:D16"/>
    <mergeCell ref="B1:E1"/>
    <mergeCell ref="B2:E2"/>
    <mergeCell ref="L15:L16"/>
    <mergeCell ref="A23:A24"/>
    <mergeCell ref="B23:B24"/>
    <mergeCell ref="C23:C24"/>
    <mergeCell ref="D23:D24"/>
    <mergeCell ref="L23:L24"/>
    <mergeCell ref="A21:A22"/>
    <mergeCell ref="B21:B22"/>
    <mergeCell ref="C21:C22"/>
    <mergeCell ref="D21:D22"/>
    <mergeCell ref="L21:L22"/>
    <mergeCell ref="L7:L8"/>
    <mergeCell ref="A4:K4"/>
    <mergeCell ref="A7:A8"/>
    <mergeCell ref="B7:B8"/>
    <mergeCell ref="C7:C8"/>
    <mergeCell ref="D7:D8"/>
    <mergeCell ref="A9:A10"/>
    <mergeCell ref="B9:B10"/>
    <mergeCell ref="C9:C10"/>
    <mergeCell ref="D9:D10"/>
    <mergeCell ref="L9:L10"/>
    <mergeCell ref="A45:A46"/>
    <mergeCell ref="B45:B46"/>
    <mergeCell ref="C45:C46"/>
    <mergeCell ref="D45:D46"/>
    <mergeCell ref="L45:L46"/>
    <mergeCell ref="M45:M46"/>
    <mergeCell ref="A41:A42"/>
    <mergeCell ref="B41:B42"/>
    <mergeCell ref="C41:C42"/>
    <mergeCell ref="D41:D42"/>
    <mergeCell ref="L41:L42"/>
    <mergeCell ref="M41:M42"/>
    <mergeCell ref="A43:A44"/>
    <mergeCell ref="B43:B44"/>
    <mergeCell ref="C43:C44"/>
    <mergeCell ref="D43:D44"/>
    <mergeCell ref="L43:L44"/>
    <mergeCell ref="M43:M44"/>
    <mergeCell ref="A47:A48"/>
    <mergeCell ref="B47:B48"/>
    <mergeCell ref="C47:C48"/>
    <mergeCell ref="D47:D48"/>
    <mergeCell ref="L47:L48"/>
    <mergeCell ref="M47:M48"/>
    <mergeCell ref="A49:A50"/>
    <mergeCell ref="B49:B50"/>
    <mergeCell ref="C49:C50"/>
    <mergeCell ref="D49:D50"/>
    <mergeCell ref="L49:L50"/>
    <mergeCell ref="M49:M50"/>
    <mergeCell ref="A51:A52"/>
    <mergeCell ref="B51:B52"/>
    <mergeCell ref="C51:C52"/>
    <mergeCell ref="D51:D52"/>
    <mergeCell ref="L51:L52"/>
    <mergeCell ref="M51:M52"/>
    <mergeCell ref="A53:A54"/>
    <mergeCell ref="B53:B54"/>
    <mergeCell ref="C53:C54"/>
    <mergeCell ref="D53:D54"/>
    <mergeCell ref="L53:L54"/>
    <mergeCell ref="M53:M54"/>
    <mergeCell ref="A55:A56"/>
    <mergeCell ref="B55:B56"/>
    <mergeCell ref="C55:C56"/>
    <mergeCell ref="D55:D56"/>
    <mergeCell ref="L55:L56"/>
    <mergeCell ref="M55:M56"/>
    <mergeCell ref="A57:A58"/>
    <mergeCell ref="B57:B58"/>
    <mergeCell ref="C57:C58"/>
    <mergeCell ref="D57:D58"/>
    <mergeCell ref="L57:L58"/>
    <mergeCell ref="M57:M58"/>
    <mergeCell ref="A59:A60"/>
    <mergeCell ref="B59:B60"/>
    <mergeCell ref="C59:C60"/>
    <mergeCell ref="D59:D60"/>
    <mergeCell ref="L59:L60"/>
    <mergeCell ref="M59:M60"/>
    <mergeCell ref="A61:A62"/>
    <mergeCell ref="B61:B62"/>
    <mergeCell ref="C61:C62"/>
    <mergeCell ref="D61:D62"/>
    <mergeCell ref="L61:L62"/>
    <mergeCell ref="M61:M62"/>
    <mergeCell ref="A63:A64"/>
    <mergeCell ref="B63:B64"/>
    <mergeCell ref="C63:C64"/>
    <mergeCell ref="D63:D64"/>
    <mergeCell ref="L63:L64"/>
    <mergeCell ref="M63:M64"/>
    <mergeCell ref="A65:A66"/>
    <mergeCell ref="B65:B66"/>
    <mergeCell ref="C65:C66"/>
    <mergeCell ref="D65:D66"/>
    <mergeCell ref="L65:L66"/>
    <mergeCell ref="M65:M66"/>
    <mergeCell ref="L67:L68"/>
    <mergeCell ref="L69:L70"/>
    <mergeCell ref="L71:L72"/>
    <mergeCell ref="L73:L74"/>
    <mergeCell ref="L75:L76"/>
    <mergeCell ref="L77:L78"/>
    <mergeCell ref="L79:L80"/>
    <mergeCell ref="D67:D68"/>
    <mergeCell ref="A67:A68"/>
    <mergeCell ref="B67:B68"/>
    <mergeCell ref="C67:C68"/>
    <mergeCell ref="A69:A70"/>
    <mergeCell ref="B69:B70"/>
    <mergeCell ref="C69:C70"/>
    <mergeCell ref="D69:D70"/>
    <mergeCell ref="A71:A72"/>
    <mergeCell ref="A73:A74"/>
    <mergeCell ref="B71:B72"/>
    <mergeCell ref="B73:B74"/>
    <mergeCell ref="C73:C74"/>
    <mergeCell ref="C71:C72"/>
    <mergeCell ref="D71:D72"/>
    <mergeCell ref="A81:A82"/>
    <mergeCell ref="B81:B82"/>
    <mergeCell ref="C81:C82"/>
    <mergeCell ref="D81:D82"/>
    <mergeCell ref="L81:L82"/>
    <mergeCell ref="A90:L90"/>
    <mergeCell ref="A91:L91"/>
    <mergeCell ref="C79:C80"/>
    <mergeCell ref="D73:D74"/>
    <mergeCell ref="A83:L86"/>
    <mergeCell ref="A75:A76"/>
    <mergeCell ref="A77:A78"/>
    <mergeCell ref="A79:A80"/>
    <mergeCell ref="B75:B76"/>
    <mergeCell ref="B77:B78"/>
    <mergeCell ref="B79:B80"/>
    <mergeCell ref="C75:C76"/>
    <mergeCell ref="C77:C78"/>
    <mergeCell ref="A87:L87"/>
    <mergeCell ref="A89:L89"/>
    <mergeCell ref="A88:L88"/>
    <mergeCell ref="D75:D76"/>
    <mergeCell ref="D77:D78"/>
    <mergeCell ref="D79:D80"/>
  </mergeCells>
  <dataValidations count="1">
    <dataValidation type="date" allowBlank="1" showInputMessage="1" showErrorMessage="1" sqref="B2:C3">
      <formula1>42485</formula1>
      <formula2>42607</formula2>
    </dataValidation>
  </dataValidations>
  <pageMargins left="0.7" right="0.7" top="0.75" bottom="0.75" header="0.3" footer="0.3"/>
  <pageSetup paperSize="5" scale="77" fitToHeight="0" orientation="landscape" r:id="rId1"/>
  <headerFooter>
    <oddHeader>&amp;C&amp;"Arial,Bold"&amp;14&amp;UPerformance Measures
&amp;"Arial,Regular"&amp;12&amp;U(Study Step 2: Performance)</oddHeader>
    <oddFooter>&amp;RThe contents of this chart are considered sworn testimony from the Agency Director.</oddFooter>
  </headerFooter>
  <rowBreaks count="1" manualBreakCount="1">
    <brk id="80" max="16383" man="1"/>
  </rowBreaks>
  <extLst>
    <ext xmlns:x14="http://schemas.microsoft.com/office/spreadsheetml/2009/9/main" uri="{CCE6A557-97BC-4b89-ADB6-D9C93CAAB3DF}">
      <x14:dataValidations xmlns:xm="http://schemas.microsoft.com/office/excel/2006/main" count="3">
        <x14:dataValidation type="list" allowBlank="1" showInputMessage="1" showErrorMessage="1">
          <x14:formula1>
            <xm:f>'Drop Down Options'!$C$8:$C$11</xm:f>
          </x14:formula1>
          <xm:sqref>B7:B67 B69 B71 B73 B75 B77 B79 B81</xm:sqref>
        </x14:dataValidation>
        <x14:dataValidation type="list" allowBlank="1" showInputMessage="1" showErrorMessage="1">
          <x14:formula1>
            <xm:f>'Drop Down Options'!$C$14:$C$18</xm:f>
          </x14:formula1>
          <xm:sqref>C7:C67 C69 C73 C71 C75 C77 C79 C81</xm:sqref>
        </x14:dataValidation>
        <x14:dataValidation type="list" allowBlank="1" showInputMessage="1" showErrorMessage="1">
          <x14:formula1>
            <xm:f>'Drop Down Options'!$C$3:$C$5</xm:f>
          </x14:formula1>
          <xm:sqref>L7:L67 L69 L71 L73 L75 L77 L79 L81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7"/>
  <sheetViews>
    <sheetView topLeftCell="A34" zoomScale="75" zoomScaleNormal="75" workbookViewId="0">
      <selection activeCell="L43" sqref="L43"/>
    </sheetView>
  </sheetViews>
  <sheetFormatPr defaultColWidth="9.140625" defaultRowHeight="12.75" x14ac:dyDescent="0.2"/>
  <cols>
    <col min="1" max="1" width="71.42578125" style="98" customWidth="1"/>
    <col min="2" max="2" width="35.140625" style="98" customWidth="1"/>
    <col min="3" max="4" width="20" style="150" customWidth="1"/>
    <col min="5" max="5" width="14.85546875" style="145" customWidth="1"/>
    <col min="6" max="6" width="26.28515625" style="140" customWidth="1"/>
    <col min="7" max="7" width="19.85546875" style="150" customWidth="1"/>
    <col min="8" max="8" width="16.85546875" style="150" customWidth="1"/>
    <col min="9" max="9" width="12.7109375" style="145" customWidth="1"/>
    <col min="10" max="10" width="19.42578125" style="140" customWidth="1"/>
    <col min="11" max="11" width="31.42578125" style="98" customWidth="1"/>
    <col min="12" max="12" width="21" style="98" customWidth="1"/>
    <col min="13" max="13" width="25.5703125" style="98" customWidth="1"/>
    <col min="14" max="14" width="16.140625" style="98" customWidth="1"/>
    <col min="15" max="15" width="30.140625" style="98" customWidth="1"/>
    <col min="16" max="16" width="17.28515625" style="98" customWidth="1"/>
    <col min="17" max="16384" width="9.140625" style="98"/>
  </cols>
  <sheetData>
    <row r="1" spans="1:15" x14ac:dyDescent="0.2">
      <c r="A1" s="1" t="s">
        <v>0</v>
      </c>
      <c r="B1" s="438" t="s">
        <v>1332</v>
      </c>
      <c r="C1" s="491"/>
      <c r="G1" s="177"/>
    </row>
    <row r="2" spans="1:15" x14ac:dyDescent="0.2">
      <c r="A2" s="1" t="s">
        <v>1</v>
      </c>
      <c r="B2" s="433">
        <v>43168</v>
      </c>
      <c r="C2" s="491"/>
      <c r="G2" s="152"/>
    </row>
    <row r="3" spans="1:15" ht="13.5" thickBot="1" x14ac:dyDescent="0.25">
      <c r="A3" s="35"/>
      <c r="H3" s="166"/>
      <c r="I3" s="229"/>
      <c r="J3" s="190"/>
    </row>
    <row r="4" spans="1:15" x14ac:dyDescent="0.2">
      <c r="A4" s="23"/>
      <c r="B4" s="23"/>
      <c r="C4" s="484" t="s">
        <v>20</v>
      </c>
      <c r="D4" s="485"/>
      <c r="E4" s="226"/>
      <c r="F4" s="182"/>
      <c r="G4" s="486" t="s">
        <v>38</v>
      </c>
      <c r="H4" s="487"/>
      <c r="I4" s="226"/>
      <c r="J4" s="182"/>
      <c r="L4" s="16"/>
      <c r="M4" s="23"/>
      <c r="O4" s="6"/>
    </row>
    <row r="5" spans="1:15" ht="53.25" customHeight="1" x14ac:dyDescent="0.2">
      <c r="A5" s="6" t="s">
        <v>1039</v>
      </c>
      <c r="B5" s="16"/>
      <c r="C5" s="14" t="s">
        <v>184</v>
      </c>
      <c r="D5" s="15" t="s">
        <v>1038</v>
      </c>
      <c r="E5" s="227"/>
      <c r="F5" s="3"/>
      <c r="G5" s="14" t="s">
        <v>184</v>
      </c>
      <c r="H5" s="15" t="s">
        <v>1038</v>
      </c>
      <c r="I5" s="227"/>
      <c r="J5" s="3"/>
      <c r="L5" s="16"/>
      <c r="M5" s="23"/>
      <c r="O5" s="6"/>
    </row>
    <row r="6" spans="1:15" ht="64.5" thickBot="1" x14ac:dyDescent="0.25">
      <c r="A6" s="16" t="s">
        <v>1040</v>
      </c>
      <c r="C6" s="101" t="s">
        <v>1117</v>
      </c>
      <c r="D6" s="151">
        <f>'ComprehensiveStrategic Finances'!C40</f>
        <v>195973880.37</v>
      </c>
      <c r="E6" s="227"/>
      <c r="F6" s="3"/>
      <c r="G6" s="101" t="s">
        <v>1118</v>
      </c>
      <c r="H6" s="151">
        <f>'ComprehensiveStrategic Finances'!C153</f>
        <v>172479422.80000001</v>
      </c>
      <c r="I6" s="227"/>
      <c r="J6" s="3"/>
    </row>
    <row r="7" spans="1:15" x14ac:dyDescent="0.2">
      <c r="A7" s="16"/>
      <c r="C7" s="152"/>
      <c r="D7" s="152"/>
      <c r="E7" s="227"/>
      <c r="F7" s="3"/>
      <c r="G7" s="152"/>
      <c r="H7" s="152"/>
      <c r="I7" s="227"/>
      <c r="J7" s="3"/>
    </row>
    <row r="8" spans="1:15" x14ac:dyDescent="0.2">
      <c r="A8" s="16"/>
      <c r="C8" s="152"/>
      <c r="D8" s="153" t="s">
        <v>182</v>
      </c>
      <c r="E8" s="228"/>
      <c r="F8" s="4"/>
      <c r="H8" s="153" t="s">
        <v>183</v>
      </c>
      <c r="I8" s="228"/>
      <c r="J8" s="3"/>
    </row>
    <row r="9" spans="1:15" x14ac:dyDescent="0.2">
      <c r="A9" s="16"/>
      <c r="C9" s="152"/>
      <c r="D9" s="154">
        <f>'ComprehensiveStrategic Finances'!C118</f>
        <v>61440137.859999992</v>
      </c>
      <c r="E9" s="229"/>
      <c r="F9" s="4"/>
      <c r="H9" s="154">
        <f>'ComprehensiveStrategic Finances'!C232</f>
        <v>31804252.26000002</v>
      </c>
      <c r="I9" s="229"/>
      <c r="J9" s="3"/>
    </row>
    <row r="10" spans="1:15" ht="13.5" thickBot="1" x14ac:dyDescent="0.25">
      <c r="A10" s="16"/>
      <c r="C10" s="152"/>
      <c r="D10" s="152"/>
      <c r="E10" s="229"/>
      <c r="F10" s="3"/>
      <c r="G10" s="152"/>
      <c r="H10" s="152"/>
      <c r="I10" s="229"/>
      <c r="J10" s="3"/>
    </row>
    <row r="11" spans="1:15" ht="13.5" thickBot="1" x14ac:dyDescent="0.25">
      <c r="A11" s="16"/>
      <c r="C11" s="488" t="s">
        <v>20</v>
      </c>
      <c r="D11" s="489"/>
      <c r="E11" s="489"/>
      <c r="F11" s="490"/>
      <c r="G11" s="488" t="s">
        <v>38</v>
      </c>
      <c r="H11" s="489"/>
      <c r="I11" s="489"/>
      <c r="J11" s="490"/>
    </row>
    <row r="12" spans="1:15" ht="118.5" customHeight="1" x14ac:dyDescent="0.2">
      <c r="A12" s="25" t="s">
        <v>119</v>
      </c>
      <c r="B12" s="36" t="s">
        <v>26</v>
      </c>
      <c r="C12" s="171" t="s">
        <v>27</v>
      </c>
      <c r="D12" s="155" t="s">
        <v>193</v>
      </c>
      <c r="E12" s="230" t="s">
        <v>181</v>
      </c>
      <c r="F12" s="183" t="s">
        <v>191</v>
      </c>
      <c r="G12" s="171" t="s">
        <v>185</v>
      </c>
      <c r="H12" s="155" t="s">
        <v>194</v>
      </c>
      <c r="I12" s="230" t="s">
        <v>195</v>
      </c>
      <c r="J12" s="183" t="s">
        <v>192</v>
      </c>
      <c r="K12" s="13" t="s">
        <v>1042</v>
      </c>
      <c r="L12" s="12" t="s">
        <v>23</v>
      </c>
      <c r="M12" s="26" t="s">
        <v>1043</v>
      </c>
      <c r="N12" s="12" t="s">
        <v>36</v>
      </c>
      <c r="O12" s="25" t="s">
        <v>1124</v>
      </c>
    </row>
    <row r="13" spans="1:15" x14ac:dyDescent="0.2">
      <c r="A13" s="33" t="s">
        <v>415</v>
      </c>
      <c r="B13" s="32"/>
      <c r="C13" s="172"/>
      <c r="D13" s="156"/>
      <c r="E13" s="231"/>
      <c r="F13" s="184"/>
      <c r="G13" s="172"/>
      <c r="H13" s="156"/>
      <c r="I13" s="231"/>
      <c r="J13" s="184"/>
      <c r="K13" s="20"/>
      <c r="L13" s="24"/>
      <c r="M13" s="24"/>
      <c r="N13" s="34"/>
      <c r="O13" s="24"/>
    </row>
    <row r="14" spans="1:15" ht="25.5" x14ac:dyDescent="0.2">
      <c r="A14" s="366" t="s">
        <v>416</v>
      </c>
      <c r="B14" s="128"/>
      <c r="C14" s="173"/>
      <c r="D14" s="157"/>
      <c r="E14" s="232"/>
      <c r="F14" s="185"/>
      <c r="G14" s="178"/>
      <c r="H14" s="167"/>
      <c r="I14" s="232"/>
      <c r="J14" s="185"/>
      <c r="K14" s="129"/>
      <c r="L14" s="126"/>
      <c r="M14" s="126"/>
      <c r="N14" s="128"/>
      <c r="O14" s="126"/>
    </row>
    <row r="15" spans="1:15" ht="121.5" customHeight="1" x14ac:dyDescent="0.2">
      <c r="A15" s="30" t="s">
        <v>604</v>
      </c>
      <c r="B15" s="128" t="s">
        <v>884</v>
      </c>
      <c r="C15" s="173">
        <v>267</v>
      </c>
      <c r="D15" s="158">
        <v>28795206.759999994</v>
      </c>
      <c r="E15" s="232">
        <f t="shared" ref="E15:E26" si="0">D15/$D$6</f>
        <v>0.14693390111801863</v>
      </c>
      <c r="F15" s="185" t="s">
        <v>731</v>
      </c>
      <c r="G15" s="179">
        <v>269</v>
      </c>
      <c r="H15" s="168">
        <v>26410053.530000001</v>
      </c>
      <c r="I15" s="232">
        <f t="shared" ref="I15:I26" si="1">H15/$H$6</f>
        <v>0.15312002499349736</v>
      </c>
      <c r="J15" s="191" t="s">
        <v>731</v>
      </c>
      <c r="K15" s="113" t="s">
        <v>873</v>
      </c>
      <c r="L15" s="126" t="s">
        <v>748</v>
      </c>
      <c r="M15" s="126" t="s">
        <v>916</v>
      </c>
      <c r="N15" s="128" t="s">
        <v>14</v>
      </c>
      <c r="O15" s="126" t="s">
        <v>856</v>
      </c>
    </row>
    <row r="16" spans="1:15" ht="62.25" customHeight="1" x14ac:dyDescent="0.2">
      <c r="A16" s="30" t="s">
        <v>605</v>
      </c>
      <c r="B16" s="128" t="s">
        <v>885</v>
      </c>
      <c r="C16" s="174">
        <v>1</v>
      </c>
      <c r="D16" s="159">
        <v>135938</v>
      </c>
      <c r="E16" s="232">
        <f t="shared" si="0"/>
        <v>6.9365366314811001E-4</v>
      </c>
      <c r="F16" s="185" t="s">
        <v>731</v>
      </c>
      <c r="G16" s="180">
        <v>1</v>
      </c>
      <c r="H16" s="169">
        <v>135938</v>
      </c>
      <c r="I16" s="232">
        <f t="shared" si="1"/>
        <v>7.8814039259412453E-4</v>
      </c>
      <c r="J16" s="186" t="s">
        <v>731</v>
      </c>
      <c r="K16" s="113" t="s">
        <v>872</v>
      </c>
      <c r="L16" s="126" t="s">
        <v>748</v>
      </c>
      <c r="M16" s="126" t="s">
        <v>908</v>
      </c>
      <c r="N16" s="128" t="s">
        <v>15</v>
      </c>
      <c r="O16" s="126" t="s">
        <v>863</v>
      </c>
    </row>
    <row r="17" spans="1:15" ht="25.5" x14ac:dyDescent="0.2">
      <c r="A17" s="366" t="s">
        <v>417</v>
      </c>
      <c r="B17" s="128"/>
      <c r="C17" s="174">
        <v>8</v>
      </c>
      <c r="D17" s="159">
        <v>463633.39</v>
      </c>
      <c r="E17" s="232">
        <f t="shared" si="0"/>
        <v>2.3657917530879985E-3</v>
      </c>
      <c r="F17" s="185" t="s">
        <v>731</v>
      </c>
      <c r="G17" s="180">
        <v>8</v>
      </c>
      <c r="H17" s="169">
        <v>465000</v>
      </c>
      <c r="I17" s="232">
        <f t="shared" si="1"/>
        <v>2.69597377154488E-3</v>
      </c>
      <c r="J17" s="186" t="s">
        <v>731</v>
      </c>
      <c r="K17" s="113"/>
      <c r="L17" s="126"/>
      <c r="M17" s="126"/>
      <c r="N17" s="128"/>
      <c r="O17" s="126"/>
    </row>
    <row r="18" spans="1:15" ht="97.5" customHeight="1" x14ac:dyDescent="0.2">
      <c r="A18" s="30" t="s">
        <v>598</v>
      </c>
      <c r="B18" s="128" t="s">
        <v>886</v>
      </c>
      <c r="C18" s="174"/>
      <c r="D18" s="159"/>
      <c r="E18" s="232"/>
      <c r="F18" s="186"/>
      <c r="G18" s="180"/>
      <c r="H18" s="169"/>
      <c r="I18" s="232"/>
      <c r="J18" s="186"/>
      <c r="K18" s="113" t="s">
        <v>875</v>
      </c>
      <c r="L18" s="126" t="s">
        <v>748</v>
      </c>
      <c r="M18" s="126" t="s">
        <v>909</v>
      </c>
      <c r="N18" s="128" t="s">
        <v>14</v>
      </c>
      <c r="O18" s="126" t="s">
        <v>864</v>
      </c>
    </row>
    <row r="19" spans="1:15" ht="60" customHeight="1" x14ac:dyDescent="0.2">
      <c r="A19" s="30" t="s">
        <v>599</v>
      </c>
      <c r="B19" s="128" t="s">
        <v>888</v>
      </c>
      <c r="C19" s="174"/>
      <c r="D19" s="159"/>
      <c r="E19" s="232"/>
      <c r="F19" s="186"/>
      <c r="G19" s="180"/>
      <c r="H19" s="169"/>
      <c r="I19" s="232"/>
      <c r="J19" s="186"/>
      <c r="K19" s="113" t="s">
        <v>874</v>
      </c>
      <c r="L19" s="126" t="s">
        <v>748</v>
      </c>
      <c r="M19" s="130" t="s">
        <v>909</v>
      </c>
      <c r="N19" s="128" t="s">
        <v>14</v>
      </c>
      <c r="O19" s="126" t="s">
        <v>865</v>
      </c>
    </row>
    <row r="20" spans="1:15" ht="38.25" x14ac:dyDescent="0.2">
      <c r="A20" s="30" t="s">
        <v>600</v>
      </c>
      <c r="B20" s="131" t="s">
        <v>887</v>
      </c>
      <c r="C20" s="174"/>
      <c r="D20" s="159"/>
      <c r="E20" s="232"/>
      <c r="F20" s="186"/>
      <c r="G20" s="180"/>
      <c r="H20" s="169"/>
      <c r="I20" s="232"/>
      <c r="J20" s="186"/>
      <c r="K20" s="113"/>
      <c r="L20" s="126" t="s">
        <v>748</v>
      </c>
      <c r="M20" s="130" t="s">
        <v>909</v>
      </c>
      <c r="N20" s="128" t="s">
        <v>14</v>
      </c>
      <c r="O20" s="130" t="s">
        <v>864</v>
      </c>
    </row>
    <row r="21" spans="1:15" ht="25.5" x14ac:dyDescent="0.2">
      <c r="A21" s="366" t="s">
        <v>418</v>
      </c>
      <c r="B21" s="128"/>
      <c r="C21" s="174">
        <v>0.25</v>
      </c>
      <c r="D21" s="159">
        <v>0</v>
      </c>
      <c r="E21" s="232">
        <f t="shared" si="0"/>
        <v>0</v>
      </c>
      <c r="F21" s="186"/>
      <c r="G21" s="180">
        <v>0.25</v>
      </c>
      <c r="H21" s="169">
        <v>0</v>
      </c>
      <c r="I21" s="232">
        <f t="shared" si="1"/>
        <v>0</v>
      </c>
      <c r="J21" s="186"/>
      <c r="K21" s="113"/>
      <c r="L21" s="126"/>
      <c r="M21" s="126"/>
      <c r="N21" s="128"/>
      <c r="O21" s="126"/>
    </row>
    <row r="22" spans="1:15" ht="38.25" x14ac:dyDescent="0.2">
      <c r="A22" s="30" t="s">
        <v>419</v>
      </c>
      <c r="B22" s="128" t="s">
        <v>889</v>
      </c>
      <c r="C22" s="174"/>
      <c r="D22" s="159"/>
      <c r="E22" s="232"/>
      <c r="F22" s="186"/>
      <c r="G22" s="180"/>
      <c r="H22" s="169"/>
      <c r="I22" s="232"/>
      <c r="J22" s="186"/>
      <c r="K22" s="113" t="s">
        <v>454</v>
      </c>
      <c r="L22" s="126" t="s">
        <v>712</v>
      </c>
      <c r="M22" s="130" t="s">
        <v>907</v>
      </c>
      <c r="N22" s="128" t="s">
        <v>14</v>
      </c>
      <c r="O22" s="126" t="s">
        <v>856</v>
      </c>
    </row>
    <row r="23" spans="1:15" ht="34.5" customHeight="1" x14ac:dyDescent="0.2">
      <c r="A23" s="30" t="s">
        <v>420</v>
      </c>
      <c r="B23" s="131" t="s">
        <v>1120</v>
      </c>
      <c r="C23" s="174"/>
      <c r="D23" s="159"/>
      <c r="E23" s="232"/>
      <c r="F23" s="186"/>
      <c r="G23" s="180"/>
      <c r="H23" s="169"/>
      <c r="I23" s="232"/>
      <c r="J23" s="186"/>
      <c r="K23" s="113" t="s">
        <v>876</v>
      </c>
      <c r="L23" s="126" t="s">
        <v>712</v>
      </c>
      <c r="M23" s="130" t="s">
        <v>907</v>
      </c>
      <c r="N23" s="128" t="s">
        <v>14</v>
      </c>
      <c r="O23" s="126"/>
    </row>
    <row r="24" spans="1:15" ht="36.75" customHeight="1" x14ac:dyDescent="0.2">
      <c r="A24" s="30" t="s">
        <v>421</v>
      </c>
      <c r="B24" s="261" t="s">
        <v>1120</v>
      </c>
      <c r="C24" s="174"/>
      <c r="D24" s="159"/>
      <c r="E24" s="232"/>
      <c r="F24" s="186"/>
      <c r="G24" s="180"/>
      <c r="H24" s="169"/>
      <c r="I24" s="232"/>
      <c r="J24" s="186"/>
      <c r="K24" s="113" t="s">
        <v>877</v>
      </c>
      <c r="L24" s="126" t="s">
        <v>712</v>
      </c>
      <c r="M24" s="130" t="s">
        <v>912</v>
      </c>
      <c r="N24" s="128" t="s">
        <v>14</v>
      </c>
      <c r="O24" s="130" t="s">
        <v>856</v>
      </c>
    </row>
    <row r="25" spans="1:15" ht="33.75" customHeight="1" x14ac:dyDescent="0.2">
      <c r="A25" s="30" t="s">
        <v>422</v>
      </c>
      <c r="B25" s="261" t="s">
        <v>1120</v>
      </c>
      <c r="C25" s="174"/>
      <c r="D25" s="159"/>
      <c r="E25" s="232"/>
      <c r="F25" s="186"/>
      <c r="G25" s="180"/>
      <c r="H25" s="169"/>
      <c r="I25" s="232"/>
      <c r="J25" s="186"/>
      <c r="K25" s="113" t="s">
        <v>878</v>
      </c>
      <c r="L25" s="126" t="s">
        <v>712</v>
      </c>
      <c r="M25" s="130" t="s">
        <v>907</v>
      </c>
      <c r="N25" s="128" t="s">
        <v>14</v>
      </c>
      <c r="O25" s="126"/>
    </row>
    <row r="26" spans="1:15" ht="38.25" x14ac:dyDescent="0.2">
      <c r="A26" s="366" t="s">
        <v>601</v>
      </c>
      <c r="B26" s="128"/>
      <c r="C26" s="174">
        <v>33.25</v>
      </c>
      <c r="D26" s="159">
        <v>5002232.24</v>
      </c>
      <c r="E26" s="232">
        <f t="shared" si="0"/>
        <v>2.5524994609259929E-2</v>
      </c>
      <c r="F26" s="186" t="s">
        <v>732</v>
      </c>
      <c r="G26" s="180">
        <v>33.25</v>
      </c>
      <c r="H26" s="169">
        <v>5897190</v>
      </c>
      <c r="I26" s="232">
        <f t="shared" si="1"/>
        <v>3.4190687238315594E-2</v>
      </c>
      <c r="J26" s="186" t="s">
        <v>732</v>
      </c>
      <c r="K26" s="113"/>
      <c r="L26" s="126"/>
      <c r="M26" s="126"/>
      <c r="N26" s="128"/>
      <c r="O26" s="126"/>
    </row>
    <row r="27" spans="1:15" ht="60" customHeight="1" x14ac:dyDescent="0.2">
      <c r="A27" s="30" t="s">
        <v>602</v>
      </c>
      <c r="B27" s="128" t="s">
        <v>1125</v>
      </c>
      <c r="C27" s="174"/>
      <c r="D27" s="159"/>
      <c r="E27" s="232"/>
      <c r="F27" s="186"/>
      <c r="G27" s="180"/>
      <c r="H27" s="169"/>
      <c r="I27" s="232"/>
      <c r="J27" s="186"/>
      <c r="K27" s="113"/>
      <c r="L27" s="126" t="s">
        <v>1041</v>
      </c>
      <c r="M27" s="126" t="s">
        <v>913</v>
      </c>
      <c r="N27" s="128" t="s">
        <v>14</v>
      </c>
      <c r="O27" s="126"/>
    </row>
    <row r="28" spans="1:15" ht="50.25" customHeight="1" x14ac:dyDescent="0.2">
      <c r="A28" s="30" t="s">
        <v>603</v>
      </c>
      <c r="B28" s="131" t="s">
        <v>1121</v>
      </c>
      <c r="C28" s="174"/>
      <c r="D28" s="159"/>
      <c r="E28" s="232"/>
      <c r="F28" s="186"/>
      <c r="G28" s="180"/>
      <c r="H28" s="169"/>
      <c r="I28" s="232"/>
      <c r="J28" s="186"/>
      <c r="K28" s="113"/>
      <c r="L28" s="126" t="s">
        <v>745</v>
      </c>
      <c r="M28" s="126" t="s">
        <v>910</v>
      </c>
      <c r="N28" s="128" t="s">
        <v>14</v>
      </c>
      <c r="O28" s="126"/>
    </row>
    <row r="29" spans="1:15" x14ac:dyDescent="0.2">
      <c r="A29" s="33" t="s">
        <v>423</v>
      </c>
      <c r="B29" s="34"/>
      <c r="C29" s="175"/>
      <c r="D29" s="160"/>
      <c r="E29" s="233"/>
      <c r="F29" s="187"/>
      <c r="G29" s="175"/>
      <c r="H29" s="160"/>
      <c r="I29" s="233"/>
      <c r="J29" s="187"/>
      <c r="K29" s="20"/>
      <c r="L29" s="24"/>
      <c r="M29" s="24"/>
      <c r="N29" s="34"/>
      <c r="O29" s="24"/>
    </row>
    <row r="30" spans="1:15" ht="25.5" x14ac:dyDescent="0.2">
      <c r="A30" s="366" t="s">
        <v>424</v>
      </c>
      <c r="B30" s="128"/>
      <c r="C30" s="174"/>
      <c r="D30" s="159"/>
      <c r="E30" s="232"/>
      <c r="F30" s="186"/>
      <c r="G30" s="180"/>
      <c r="H30" s="169"/>
      <c r="I30" s="232"/>
      <c r="J30" s="186"/>
      <c r="K30" s="113"/>
      <c r="L30" s="126"/>
      <c r="M30" s="126"/>
      <c r="N30" s="128"/>
      <c r="O30" s="126"/>
    </row>
    <row r="31" spans="1:15" ht="74.25" customHeight="1" x14ac:dyDescent="0.2">
      <c r="A31" s="30" t="s">
        <v>606</v>
      </c>
      <c r="B31" s="128" t="s">
        <v>890</v>
      </c>
      <c r="C31" s="174">
        <v>1.75</v>
      </c>
      <c r="D31" s="159">
        <v>11760575.219999999</v>
      </c>
      <c r="E31" s="232">
        <f t="shared" ref="E31:E35" si="2">D31/$D$6</f>
        <v>6.00109320578638E-2</v>
      </c>
      <c r="F31" s="186" t="s">
        <v>733</v>
      </c>
      <c r="G31" s="180">
        <v>1.75</v>
      </c>
      <c r="H31" s="169">
        <v>15933498</v>
      </c>
      <c r="I31" s="232">
        <f t="shared" ref="I31:I35" si="3">H31/$H$6</f>
        <v>9.2379124079489894E-2</v>
      </c>
      <c r="J31" s="186" t="s">
        <v>733</v>
      </c>
      <c r="K31" s="113" t="s">
        <v>879</v>
      </c>
      <c r="L31" s="126" t="s">
        <v>752</v>
      </c>
      <c r="M31" s="126" t="s">
        <v>849</v>
      </c>
      <c r="N31" s="128" t="s">
        <v>14</v>
      </c>
      <c r="O31" s="126"/>
    </row>
    <row r="32" spans="1:15" ht="35.25" customHeight="1" x14ac:dyDescent="0.2">
      <c r="A32" s="30" t="s">
        <v>607</v>
      </c>
      <c r="B32" s="128" t="s">
        <v>891</v>
      </c>
      <c r="C32" s="174">
        <v>0.25</v>
      </c>
      <c r="D32" s="159">
        <v>182068.31</v>
      </c>
      <c r="E32" s="232">
        <f t="shared" si="2"/>
        <v>9.2904375652639931E-4</v>
      </c>
      <c r="F32" s="186" t="s">
        <v>733</v>
      </c>
      <c r="G32" s="180">
        <v>0.25</v>
      </c>
      <c r="H32" s="169">
        <v>240000</v>
      </c>
      <c r="I32" s="232">
        <f t="shared" si="3"/>
        <v>1.3914703337005831E-3</v>
      </c>
      <c r="J32" s="186" t="s">
        <v>733</v>
      </c>
      <c r="K32" s="113"/>
      <c r="L32" s="126" t="s">
        <v>752</v>
      </c>
      <c r="M32" s="126" t="s">
        <v>850</v>
      </c>
      <c r="N32" s="128" t="s">
        <v>14</v>
      </c>
      <c r="O32" s="126" t="s">
        <v>860</v>
      </c>
    </row>
    <row r="33" spans="1:15" x14ac:dyDescent="0.2">
      <c r="A33" s="366" t="s">
        <v>425</v>
      </c>
      <c r="B33" s="128"/>
      <c r="C33" s="174"/>
      <c r="D33" s="159"/>
      <c r="E33" s="232"/>
      <c r="F33" s="186"/>
      <c r="G33" s="180"/>
      <c r="H33" s="169"/>
      <c r="I33" s="232"/>
      <c r="J33" s="186"/>
      <c r="K33" s="113"/>
      <c r="L33" s="126"/>
      <c r="M33" s="126"/>
      <c r="N33" s="128"/>
      <c r="O33" s="126"/>
    </row>
    <row r="34" spans="1:15" ht="44.25" customHeight="1" x14ac:dyDescent="0.2">
      <c r="A34" s="30" t="s">
        <v>608</v>
      </c>
      <c r="B34" s="128" t="s">
        <v>892</v>
      </c>
      <c r="C34" s="174">
        <v>13</v>
      </c>
      <c r="D34" s="159">
        <v>12296977.989999998</v>
      </c>
      <c r="E34" s="232">
        <f t="shared" si="2"/>
        <v>6.274804564150703E-2</v>
      </c>
      <c r="F34" s="186" t="s">
        <v>731</v>
      </c>
      <c r="G34" s="174">
        <v>13</v>
      </c>
      <c r="H34" s="169">
        <v>20248106</v>
      </c>
      <c r="I34" s="232">
        <f t="shared" si="3"/>
        <v>0.11739432838593659</v>
      </c>
      <c r="J34" s="186" t="s">
        <v>731</v>
      </c>
      <c r="K34" s="113"/>
      <c r="L34" s="126" t="s">
        <v>748</v>
      </c>
      <c r="M34" s="137" t="s">
        <v>916</v>
      </c>
      <c r="N34" s="128" t="s">
        <v>14</v>
      </c>
      <c r="O34" s="126"/>
    </row>
    <row r="35" spans="1:15" ht="57" customHeight="1" x14ac:dyDescent="0.2">
      <c r="A35" s="30" t="s">
        <v>609</v>
      </c>
      <c r="B35" s="128" t="s">
        <v>893</v>
      </c>
      <c r="C35" s="174">
        <v>15</v>
      </c>
      <c r="D35" s="159">
        <v>8368812</v>
      </c>
      <c r="E35" s="232">
        <f t="shared" si="2"/>
        <v>4.2703711250701507E-2</v>
      </c>
      <c r="F35" s="186" t="s">
        <v>739</v>
      </c>
      <c r="G35" s="174">
        <v>15</v>
      </c>
      <c r="H35" s="169">
        <v>6511557</v>
      </c>
      <c r="I35" s="232">
        <f t="shared" si="3"/>
        <v>3.7752659965418205E-2</v>
      </c>
      <c r="J35" s="186" t="s">
        <v>739</v>
      </c>
      <c r="K35" s="113"/>
      <c r="L35" s="126" t="s">
        <v>511</v>
      </c>
      <c r="M35" s="126" t="s">
        <v>866</v>
      </c>
      <c r="N35" s="128" t="s">
        <v>14</v>
      </c>
      <c r="O35" s="126" t="s">
        <v>856</v>
      </c>
    </row>
    <row r="36" spans="1:15" ht="25.5" x14ac:dyDescent="0.2">
      <c r="A36" s="366" t="s">
        <v>1151</v>
      </c>
      <c r="B36" s="128"/>
      <c r="C36" s="174"/>
      <c r="D36" s="161"/>
      <c r="E36" s="232"/>
      <c r="F36" s="192"/>
      <c r="G36" s="174"/>
      <c r="H36" s="161"/>
      <c r="I36" s="232"/>
      <c r="J36" s="192"/>
      <c r="K36" s="113"/>
      <c r="L36" s="126"/>
      <c r="M36" s="126"/>
      <c r="N36" s="128"/>
      <c r="O36" s="126"/>
    </row>
    <row r="37" spans="1:15" ht="49.5" customHeight="1" x14ac:dyDescent="0.2">
      <c r="A37" s="30" t="s">
        <v>1133</v>
      </c>
      <c r="B37" s="128" t="s">
        <v>894</v>
      </c>
      <c r="C37" s="174">
        <v>1</v>
      </c>
      <c r="D37" s="159">
        <v>595302.75</v>
      </c>
      <c r="E37" s="232">
        <f t="shared" ref="E37:E45" si="4">D37/$D$6</f>
        <v>3.0376637380250082E-3</v>
      </c>
      <c r="F37" s="186" t="s">
        <v>735</v>
      </c>
      <c r="G37" s="174">
        <v>1</v>
      </c>
      <c r="H37" s="169">
        <v>575000</v>
      </c>
      <c r="I37" s="232">
        <f t="shared" ref="I37:I45" si="5">H37/$H$6</f>
        <v>3.333731007824314E-3</v>
      </c>
      <c r="J37" s="186" t="s">
        <v>735</v>
      </c>
      <c r="K37" s="113" t="s">
        <v>839</v>
      </c>
      <c r="L37" s="126" t="s">
        <v>1353</v>
      </c>
      <c r="M37" s="126" t="s">
        <v>853</v>
      </c>
      <c r="N37" s="128" t="s">
        <v>15</v>
      </c>
      <c r="O37" s="126" t="s">
        <v>861</v>
      </c>
    </row>
    <row r="38" spans="1:15" ht="38.25" customHeight="1" x14ac:dyDescent="0.2">
      <c r="A38" s="30" t="s">
        <v>1134</v>
      </c>
      <c r="B38" s="131" t="s">
        <v>1119</v>
      </c>
      <c r="C38" s="174">
        <v>1</v>
      </c>
      <c r="D38" s="159">
        <v>1023007.56</v>
      </c>
      <c r="E38" s="232">
        <f t="shared" si="4"/>
        <v>5.2201219778296726E-3</v>
      </c>
      <c r="F38" s="186" t="s">
        <v>735</v>
      </c>
      <c r="G38" s="174">
        <v>1</v>
      </c>
      <c r="H38" s="169">
        <v>3977135</v>
      </c>
      <c r="I38" s="232">
        <f t="shared" si="5"/>
        <v>2.3058605690092788E-2</v>
      </c>
      <c r="J38" s="186" t="s">
        <v>735</v>
      </c>
      <c r="K38" s="113" t="s">
        <v>838</v>
      </c>
      <c r="L38" s="130" t="s">
        <v>1353</v>
      </c>
      <c r="M38" s="126" t="s">
        <v>900</v>
      </c>
      <c r="N38" s="128" t="s">
        <v>15</v>
      </c>
      <c r="O38" s="126" t="s">
        <v>862</v>
      </c>
    </row>
    <row r="39" spans="1:15" ht="38.25" customHeight="1" x14ac:dyDescent="0.2">
      <c r="A39" s="30" t="s">
        <v>1137</v>
      </c>
      <c r="B39" s="131" t="s">
        <v>1119</v>
      </c>
      <c r="C39" s="174">
        <v>0.5</v>
      </c>
      <c r="D39" s="159">
        <v>570602.49</v>
      </c>
      <c r="E39" s="232">
        <f t="shared" si="4"/>
        <v>2.9116252070056411E-3</v>
      </c>
      <c r="F39" s="186" t="s">
        <v>735</v>
      </c>
      <c r="G39" s="174">
        <v>0.5</v>
      </c>
      <c r="H39" s="169">
        <v>600000</v>
      </c>
      <c r="I39" s="232">
        <f t="shared" si="5"/>
        <v>3.4786758342514579E-3</v>
      </c>
      <c r="J39" s="186" t="s">
        <v>735</v>
      </c>
      <c r="K39" s="113" t="s">
        <v>837</v>
      </c>
      <c r="L39" s="130" t="s">
        <v>1353</v>
      </c>
      <c r="M39" s="126" t="s">
        <v>905</v>
      </c>
      <c r="N39" s="128" t="s">
        <v>15</v>
      </c>
      <c r="O39" s="126" t="s">
        <v>861</v>
      </c>
    </row>
    <row r="40" spans="1:15" ht="59.25" customHeight="1" x14ac:dyDescent="0.2">
      <c r="A40" s="30" t="s">
        <v>430</v>
      </c>
      <c r="B40" s="128" t="s">
        <v>895</v>
      </c>
      <c r="C40" s="174">
        <v>0.25</v>
      </c>
      <c r="D40" s="159">
        <v>1733960.73</v>
      </c>
      <c r="E40" s="232">
        <f t="shared" si="4"/>
        <v>8.8479175221017736E-3</v>
      </c>
      <c r="F40" s="186" t="s">
        <v>736</v>
      </c>
      <c r="G40" s="174">
        <v>0.25</v>
      </c>
      <c r="H40" s="169">
        <v>1739707</v>
      </c>
      <c r="I40" s="232">
        <f t="shared" si="5"/>
        <v>1.0086461165963503E-2</v>
      </c>
      <c r="J40" s="186" t="s">
        <v>736</v>
      </c>
      <c r="K40" s="113" t="s">
        <v>867</v>
      </c>
      <c r="L40" s="126" t="s">
        <v>712</v>
      </c>
      <c r="M40" s="130" t="s">
        <v>907</v>
      </c>
      <c r="N40" s="128" t="s">
        <v>14</v>
      </c>
      <c r="O40" s="126"/>
    </row>
    <row r="41" spans="1:15" ht="47.25" customHeight="1" x14ac:dyDescent="0.2">
      <c r="A41" s="30" t="s">
        <v>431</v>
      </c>
      <c r="B41" s="128" t="s">
        <v>896</v>
      </c>
      <c r="C41" s="174">
        <v>0.25</v>
      </c>
      <c r="D41" s="159">
        <v>365331.20000000001</v>
      </c>
      <c r="E41" s="232">
        <f t="shared" si="4"/>
        <v>1.8641831212927572E-3</v>
      </c>
      <c r="F41" s="186" t="s">
        <v>735</v>
      </c>
      <c r="G41" s="174">
        <v>0.25</v>
      </c>
      <c r="H41" s="169">
        <v>384668.8</v>
      </c>
      <c r="I41" s="232">
        <f t="shared" si="5"/>
        <v>2.2302300979175119E-3</v>
      </c>
      <c r="J41" s="186" t="s">
        <v>735</v>
      </c>
      <c r="K41" s="113" t="s">
        <v>841</v>
      </c>
      <c r="L41" s="130" t="s">
        <v>1353</v>
      </c>
      <c r="M41" s="130" t="s">
        <v>868</v>
      </c>
      <c r="N41" s="128" t="s">
        <v>14</v>
      </c>
      <c r="O41" s="126"/>
    </row>
    <row r="42" spans="1:15" ht="57" customHeight="1" x14ac:dyDescent="0.2">
      <c r="A42" s="30" t="s">
        <v>432</v>
      </c>
      <c r="B42" s="128" t="s">
        <v>1126</v>
      </c>
      <c r="C42" s="174">
        <v>0.25</v>
      </c>
      <c r="D42" s="159">
        <v>287380.77</v>
      </c>
      <c r="E42" s="232">
        <f t="shared" si="4"/>
        <v>1.4664238390209104E-3</v>
      </c>
      <c r="F42" s="186" t="s">
        <v>735</v>
      </c>
      <c r="G42" s="174">
        <v>0.25</v>
      </c>
      <c r="H42" s="169">
        <v>712619.23</v>
      </c>
      <c r="I42" s="232">
        <f t="shared" si="5"/>
        <v>4.1316188240398026E-3</v>
      </c>
      <c r="J42" s="186" t="s">
        <v>1127</v>
      </c>
      <c r="K42" s="113" t="s">
        <v>840</v>
      </c>
      <c r="L42" s="130" t="s">
        <v>1353</v>
      </c>
      <c r="M42" s="130" t="s">
        <v>869</v>
      </c>
      <c r="N42" s="128" t="s">
        <v>14</v>
      </c>
      <c r="O42" s="126"/>
    </row>
    <row r="43" spans="1:15" ht="84" customHeight="1" x14ac:dyDescent="0.2">
      <c r="A43" s="30" t="s">
        <v>610</v>
      </c>
      <c r="B43" s="128" t="s">
        <v>897</v>
      </c>
      <c r="C43" s="174">
        <v>0.5</v>
      </c>
      <c r="D43" s="159">
        <v>12470624</v>
      </c>
      <c r="E43" s="232">
        <f t="shared" si="4"/>
        <v>6.3634112752451386E-2</v>
      </c>
      <c r="F43" s="186" t="s">
        <v>735</v>
      </c>
      <c r="G43" s="174">
        <v>0.5</v>
      </c>
      <c r="H43" s="169">
        <v>19036089</v>
      </c>
      <c r="I43" s="232">
        <f t="shared" si="5"/>
        <v>0.11036730463826668</v>
      </c>
      <c r="J43" s="186" t="s">
        <v>735</v>
      </c>
      <c r="K43" s="113" t="s">
        <v>842</v>
      </c>
      <c r="L43" s="126" t="s">
        <v>1354</v>
      </c>
      <c r="M43" s="126" t="s">
        <v>870</v>
      </c>
      <c r="N43" s="128" t="s">
        <v>14</v>
      </c>
      <c r="O43" s="126" t="s">
        <v>855</v>
      </c>
    </row>
    <row r="44" spans="1:15" ht="33.75" customHeight="1" x14ac:dyDescent="0.2">
      <c r="A44" s="30" t="s">
        <v>611</v>
      </c>
      <c r="B44" s="128" t="s">
        <v>898</v>
      </c>
      <c r="C44" s="174">
        <v>0.25</v>
      </c>
      <c r="D44" s="159">
        <v>16116388.18</v>
      </c>
      <c r="E44" s="232">
        <f t="shared" si="4"/>
        <v>8.2237429547101643E-2</v>
      </c>
      <c r="F44" s="186" t="s">
        <v>735</v>
      </c>
      <c r="G44" s="174">
        <v>0.25</v>
      </c>
      <c r="H44" s="169">
        <v>2754241</v>
      </c>
      <c r="I44" s="232">
        <f t="shared" si="5"/>
        <v>1.5968519347340952E-2</v>
      </c>
      <c r="J44" s="186" t="s">
        <v>735</v>
      </c>
      <c r="K44" s="113"/>
      <c r="L44" s="126" t="s">
        <v>745</v>
      </c>
      <c r="M44" s="126" t="s">
        <v>871</v>
      </c>
      <c r="N44" s="128" t="s">
        <v>15</v>
      </c>
      <c r="O44" s="126"/>
    </row>
    <row r="45" spans="1:15" ht="59.25" customHeight="1" x14ac:dyDescent="0.2">
      <c r="A45" s="30" t="s">
        <v>823</v>
      </c>
      <c r="B45" s="128" t="s">
        <v>899</v>
      </c>
      <c r="C45" s="174"/>
      <c r="D45" s="159">
        <v>16475000</v>
      </c>
      <c r="E45" s="232">
        <f t="shared" si="4"/>
        <v>8.4067325548155131E-2</v>
      </c>
      <c r="F45" s="186" t="s">
        <v>734</v>
      </c>
      <c r="G45" s="180"/>
      <c r="H45" s="169">
        <v>16475000</v>
      </c>
      <c r="I45" s="232">
        <f t="shared" si="5"/>
        <v>9.5518640615487954E-2</v>
      </c>
      <c r="J45" s="186" t="s">
        <v>734</v>
      </c>
      <c r="K45" s="113"/>
      <c r="L45" s="130" t="s">
        <v>1353</v>
      </c>
      <c r="M45" s="126" t="s">
        <v>871</v>
      </c>
      <c r="N45" s="128" t="s">
        <v>15</v>
      </c>
      <c r="O45" s="126"/>
    </row>
    <row r="46" spans="1:15" x14ac:dyDescent="0.2">
      <c r="A46" s="33" t="s">
        <v>433</v>
      </c>
      <c r="B46" s="34"/>
      <c r="C46" s="175"/>
      <c r="D46" s="160"/>
      <c r="E46" s="233"/>
      <c r="F46" s="187"/>
      <c r="G46" s="175"/>
      <c r="H46" s="160"/>
      <c r="I46" s="233"/>
      <c r="J46" s="187"/>
      <c r="K46" s="20"/>
      <c r="L46" s="24"/>
      <c r="M46" s="24"/>
      <c r="N46" s="34"/>
      <c r="O46" s="24"/>
    </row>
    <row r="47" spans="1:15" x14ac:dyDescent="0.2">
      <c r="A47" s="366" t="s">
        <v>434</v>
      </c>
      <c r="B47" s="128"/>
      <c r="C47" s="174"/>
      <c r="D47" s="159"/>
      <c r="E47" s="232"/>
      <c r="F47" s="186"/>
      <c r="G47" s="180"/>
      <c r="H47" s="169"/>
      <c r="I47" s="232"/>
      <c r="J47" s="186"/>
      <c r="K47" s="113"/>
      <c r="L47" s="126"/>
      <c r="M47" s="126"/>
      <c r="N47" s="128"/>
      <c r="O47" s="126"/>
    </row>
    <row r="48" spans="1:15" ht="74.25" customHeight="1" x14ac:dyDescent="0.2">
      <c r="A48" s="30" t="s">
        <v>612</v>
      </c>
      <c r="B48" s="128" t="s">
        <v>1128</v>
      </c>
      <c r="C48" s="174">
        <v>6.5</v>
      </c>
      <c r="D48" s="159">
        <v>9154712.6500000004</v>
      </c>
      <c r="E48" s="232">
        <f t="shared" ref="E48:E56" si="6">D48/$D$6</f>
        <v>4.6713942861751991E-2</v>
      </c>
      <c r="F48" s="186" t="s">
        <v>737</v>
      </c>
      <c r="G48" s="180">
        <v>6.5</v>
      </c>
      <c r="H48" s="169">
        <v>11377467</v>
      </c>
      <c r="I48" s="232">
        <f t="shared" ref="I48:I56" si="7">H48/$H$6</f>
        <v>6.5964199179822394E-2</v>
      </c>
      <c r="J48" s="186" t="s">
        <v>737</v>
      </c>
      <c r="K48" s="113" t="s">
        <v>880</v>
      </c>
      <c r="L48" s="126" t="s">
        <v>712</v>
      </c>
      <c r="M48" s="130" t="s">
        <v>911</v>
      </c>
      <c r="N48" s="128" t="s">
        <v>14</v>
      </c>
      <c r="O48" s="126" t="s">
        <v>858</v>
      </c>
    </row>
    <row r="49" spans="1:15" ht="75" customHeight="1" x14ac:dyDescent="0.2">
      <c r="A49" s="30" t="s">
        <v>614</v>
      </c>
      <c r="B49" s="128" t="s">
        <v>901</v>
      </c>
      <c r="C49" s="174">
        <v>1</v>
      </c>
      <c r="D49" s="159">
        <v>1907796.96</v>
      </c>
      <c r="E49" s="232">
        <f t="shared" si="6"/>
        <v>9.7349552726009522E-3</v>
      </c>
      <c r="F49" s="186" t="s">
        <v>737</v>
      </c>
      <c r="G49" s="180">
        <v>1</v>
      </c>
      <c r="H49" s="169">
        <v>2000000</v>
      </c>
      <c r="I49" s="232">
        <f t="shared" si="7"/>
        <v>1.1595586114171526E-2</v>
      </c>
      <c r="J49" s="186" t="s">
        <v>737</v>
      </c>
      <c r="K49" s="113"/>
      <c r="L49" s="130" t="s">
        <v>712</v>
      </c>
      <c r="M49" s="130" t="s">
        <v>911</v>
      </c>
      <c r="N49" s="128" t="s">
        <v>14</v>
      </c>
      <c r="O49" s="126" t="s">
        <v>857</v>
      </c>
    </row>
    <row r="50" spans="1:15" ht="96.75" customHeight="1" x14ac:dyDescent="0.2">
      <c r="A50" s="30" t="s">
        <v>613</v>
      </c>
      <c r="B50" s="128" t="s">
        <v>1129</v>
      </c>
      <c r="C50" s="174">
        <v>2</v>
      </c>
      <c r="D50" s="159">
        <v>1438924.83</v>
      </c>
      <c r="E50" s="232">
        <f t="shared" si="6"/>
        <v>7.3424316918320968E-3</v>
      </c>
      <c r="F50" s="186" t="s">
        <v>737</v>
      </c>
      <c r="G50" s="180">
        <v>2</v>
      </c>
      <c r="H50" s="169">
        <v>1651479</v>
      </c>
      <c r="I50" s="232">
        <f t="shared" si="7"/>
        <v>9.5749334801229387E-3</v>
      </c>
      <c r="J50" s="186" t="s">
        <v>737</v>
      </c>
      <c r="K50" s="113"/>
      <c r="L50" s="130" t="s">
        <v>712</v>
      </c>
      <c r="M50" s="126" t="s">
        <v>914</v>
      </c>
      <c r="N50" s="128" t="s">
        <v>14</v>
      </c>
      <c r="O50" s="126" t="s">
        <v>859</v>
      </c>
    </row>
    <row r="51" spans="1:15" ht="55.5" customHeight="1" x14ac:dyDescent="0.2">
      <c r="A51" s="30" t="s">
        <v>435</v>
      </c>
      <c r="B51" s="128" t="s">
        <v>902</v>
      </c>
      <c r="C51" s="174">
        <v>41</v>
      </c>
      <c r="D51" s="159">
        <v>1950723.88</v>
      </c>
      <c r="E51" s="232">
        <f t="shared" si="6"/>
        <v>9.953999361124146E-3</v>
      </c>
      <c r="F51" s="186" t="s">
        <v>737</v>
      </c>
      <c r="G51" s="180">
        <v>41</v>
      </c>
      <c r="H51" s="169">
        <v>2261350</v>
      </c>
      <c r="I51" s="232">
        <f t="shared" si="7"/>
        <v>1.3110839329640892E-2</v>
      </c>
      <c r="J51" s="186" t="s">
        <v>737</v>
      </c>
      <c r="K51" s="113" t="s">
        <v>881</v>
      </c>
      <c r="L51" s="130" t="s">
        <v>712</v>
      </c>
      <c r="M51" s="126" t="s">
        <v>852</v>
      </c>
      <c r="N51" s="128" t="s">
        <v>14</v>
      </c>
      <c r="O51" s="126"/>
    </row>
    <row r="52" spans="1:15" ht="49.5" customHeight="1" x14ac:dyDescent="0.2">
      <c r="A52" s="366" t="s">
        <v>436</v>
      </c>
      <c r="B52" s="128"/>
      <c r="C52" s="174">
        <v>2</v>
      </c>
      <c r="D52" s="159">
        <v>552765.53</v>
      </c>
      <c r="E52" s="232">
        <f t="shared" si="6"/>
        <v>2.8206081798062832E-3</v>
      </c>
      <c r="F52" s="186" t="s">
        <v>737</v>
      </c>
      <c r="G52" s="180">
        <v>2</v>
      </c>
      <c r="H52" s="169">
        <v>663292</v>
      </c>
      <c r="I52" s="232">
        <f t="shared" si="7"/>
        <v>3.8456297524205301E-3</v>
      </c>
      <c r="J52" s="186" t="s">
        <v>737</v>
      </c>
      <c r="K52" s="113"/>
      <c r="L52" s="126"/>
      <c r="M52" s="126"/>
      <c r="N52" s="128"/>
      <c r="O52" s="126"/>
    </row>
    <row r="53" spans="1:15" ht="32.25" customHeight="1" x14ac:dyDescent="0.2">
      <c r="A53" s="30" t="s">
        <v>437</v>
      </c>
      <c r="B53" s="128" t="s">
        <v>1130</v>
      </c>
      <c r="C53" s="174"/>
      <c r="D53" s="159"/>
      <c r="E53" s="232"/>
      <c r="F53" s="186"/>
      <c r="G53" s="180"/>
      <c r="H53" s="169"/>
      <c r="I53" s="232"/>
      <c r="J53" s="186"/>
      <c r="K53" s="113"/>
      <c r="L53" s="130" t="s">
        <v>712</v>
      </c>
      <c r="M53" s="126" t="s">
        <v>906</v>
      </c>
      <c r="N53" s="128" t="s">
        <v>14</v>
      </c>
      <c r="O53" s="126"/>
    </row>
    <row r="54" spans="1:15" ht="36.75" customHeight="1" x14ac:dyDescent="0.2">
      <c r="A54" s="30" t="s">
        <v>438</v>
      </c>
      <c r="B54" s="131" t="s">
        <v>1122</v>
      </c>
      <c r="C54" s="174"/>
      <c r="D54" s="159"/>
      <c r="E54" s="232"/>
      <c r="F54" s="186"/>
      <c r="G54" s="180"/>
      <c r="H54" s="169"/>
      <c r="I54" s="232"/>
      <c r="J54" s="186"/>
      <c r="K54" s="113"/>
      <c r="L54" s="130" t="s">
        <v>712</v>
      </c>
      <c r="M54" s="130" t="s">
        <v>906</v>
      </c>
      <c r="N54" s="128" t="s">
        <v>14</v>
      </c>
      <c r="O54" s="126"/>
    </row>
    <row r="55" spans="1:15" ht="38.25" customHeight="1" x14ac:dyDescent="0.2">
      <c r="A55" s="30" t="s">
        <v>439</v>
      </c>
      <c r="B55" s="261" t="s">
        <v>1122</v>
      </c>
      <c r="C55" s="174"/>
      <c r="D55" s="159"/>
      <c r="E55" s="232"/>
      <c r="F55" s="186"/>
      <c r="G55" s="180"/>
      <c r="H55" s="169"/>
      <c r="I55" s="232"/>
      <c r="J55" s="186"/>
      <c r="K55" s="113"/>
      <c r="L55" s="130" t="s">
        <v>712</v>
      </c>
      <c r="M55" s="130" t="s">
        <v>906</v>
      </c>
      <c r="N55" s="128" t="s">
        <v>14</v>
      </c>
      <c r="O55" s="126"/>
    </row>
    <row r="56" spans="1:15" ht="34.5" customHeight="1" x14ac:dyDescent="0.2">
      <c r="A56" s="366" t="s">
        <v>440</v>
      </c>
      <c r="B56" s="128"/>
      <c r="C56" s="174">
        <v>2</v>
      </c>
      <c r="D56" s="159">
        <v>356943.94</v>
      </c>
      <c r="E56" s="232">
        <f t="shared" si="6"/>
        <v>1.8213852750483251E-3</v>
      </c>
      <c r="F56" s="186" t="s">
        <v>738</v>
      </c>
      <c r="G56" s="180">
        <v>2</v>
      </c>
      <c r="H56" s="169">
        <v>625780</v>
      </c>
      <c r="I56" s="232">
        <f t="shared" si="7"/>
        <v>3.6281429392631291E-3</v>
      </c>
      <c r="J56" s="186" t="s">
        <v>738</v>
      </c>
      <c r="K56" s="113"/>
      <c r="L56" s="126"/>
      <c r="M56" s="126"/>
      <c r="N56" s="128"/>
      <c r="O56" s="126"/>
    </row>
    <row r="57" spans="1:15" ht="46.5" customHeight="1" x14ac:dyDescent="0.2">
      <c r="A57" s="30" t="s">
        <v>441</v>
      </c>
      <c r="B57" s="128" t="s">
        <v>903</v>
      </c>
      <c r="C57" s="174"/>
      <c r="D57" s="159"/>
      <c r="E57" s="232"/>
      <c r="F57" s="186"/>
      <c r="G57" s="180"/>
      <c r="H57" s="169"/>
      <c r="I57" s="232"/>
      <c r="J57" s="186"/>
      <c r="K57" s="113" t="s">
        <v>882</v>
      </c>
      <c r="L57" s="126" t="s">
        <v>750</v>
      </c>
      <c r="M57" s="126" t="s">
        <v>854</v>
      </c>
      <c r="N57" s="128" t="s">
        <v>14</v>
      </c>
      <c r="O57" s="126" t="s">
        <v>855</v>
      </c>
    </row>
    <row r="58" spans="1:15" ht="47.25" customHeight="1" x14ac:dyDescent="0.2">
      <c r="A58" s="30" t="s">
        <v>442</v>
      </c>
      <c r="B58" s="131" t="s">
        <v>1123</v>
      </c>
      <c r="C58" s="174"/>
      <c r="D58" s="159"/>
      <c r="E58" s="232"/>
      <c r="F58" s="186"/>
      <c r="G58" s="180"/>
      <c r="H58" s="169"/>
      <c r="I58" s="232"/>
      <c r="J58" s="186"/>
      <c r="K58" s="113" t="s">
        <v>1135</v>
      </c>
      <c r="L58" s="130" t="s">
        <v>750</v>
      </c>
      <c r="M58" s="130" t="s">
        <v>854</v>
      </c>
      <c r="N58" s="128" t="s">
        <v>14</v>
      </c>
      <c r="O58" s="126" t="s">
        <v>856</v>
      </c>
    </row>
    <row r="59" spans="1:15" ht="70.5" customHeight="1" thickBot="1" x14ac:dyDescent="0.25">
      <c r="A59" s="30" t="s">
        <v>443</v>
      </c>
      <c r="B59" s="128" t="s">
        <v>904</v>
      </c>
      <c r="C59" s="193"/>
      <c r="D59" s="194"/>
      <c r="E59" s="234"/>
      <c r="F59" s="195"/>
      <c r="G59" s="196"/>
      <c r="H59" s="197"/>
      <c r="I59" s="234"/>
      <c r="J59" s="195"/>
      <c r="K59" s="113" t="s">
        <v>883</v>
      </c>
      <c r="L59" s="126" t="s">
        <v>848</v>
      </c>
      <c r="M59" s="126" t="s">
        <v>915</v>
      </c>
      <c r="N59" s="128" t="s">
        <v>14</v>
      </c>
      <c r="O59" s="126"/>
    </row>
    <row r="60" spans="1:15" x14ac:dyDescent="0.2">
      <c r="A60" s="104" t="s">
        <v>264</v>
      </c>
      <c r="B60" s="99"/>
      <c r="C60" s="176"/>
      <c r="D60" s="162"/>
      <c r="E60" s="235"/>
      <c r="F60" s="188"/>
      <c r="G60" s="181"/>
      <c r="H60" s="170"/>
      <c r="I60" s="235"/>
      <c r="J60" s="188"/>
      <c r="K60" s="99"/>
      <c r="L60" s="99"/>
      <c r="M60" s="99"/>
      <c r="N60" s="99"/>
      <c r="O60" s="99"/>
    </row>
    <row r="61" spans="1:15" x14ac:dyDescent="0.2">
      <c r="A61" s="267" t="s">
        <v>615</v>
      </c>
      <c r="B61" s="99"/>
      <c r="C61" s="176"/>
      <c r="D61" s="163">
        <v>2528833.13</v>
      </c>
      <c r="E61" s="232">
        <f>D61/$D$6</f>
        <v>1.2903929468690144E-2</v>
      </c>
      <c r="F61" s="188"/>
      <c r="G61" s="181"/>
      <c r="H61" s="244">
        <v>0</v>
      </c>
      <c r="I61" s="232">
        <f>H61/$H$6</f>
        <v>0</v>
      </c>
      <c r="J61" s="188"/>
      <c r="K61" s="99"/>
      <c r="L61" s="99"/>
      <c r="M61" s="99"/>
      <c r="N61" s="99"/>
      <c r="O61" s="99"/>
    </row>
    <row r="62" spans="1:15" x14ac:dyDescent="0.2">
      <c r="C62" s="152"/>
      <c r="G62" s="152"/>
      <c r="H62" s="152"/>
      <c r="I62" s="229"/>
      <c r="J62" s="4"/>
    </row>
    <row r="63" spans="1:15" x14ac:dyDescent="0.2">
      <c r="C63" s="152"/>
      <c r="G63" s="152"/>
      <c r="H63" s="152"/>
      <c r="I63" s="229"/>
      <c r="J63" s="4"/>
    </row>
    <row r="64" spans="1:15" x14ac:dyDescent="0.2">
      <c r="C64" s="152"/>
      <c r="D64" s="164"/>
      <c r="G64" s="152"/>
      <c r="H64" s="152"/>
      <c r="I64" s="229"/>
      <c r="J64" s="4"/>
    </row>
    <row r="65" spans="4:10" x14ac:dyDescent="0.2">
      <c r="D65" s="165"/>
      <c r="E65" s="165"/>
      <c r="F65" s="189"/>
      <c r="G65" s="165"/>
      <c r="H65" s="165"/>
      <c r="I65" s="229"/>
      <c r="J65" s="4"/>
    </row>
    <row r="66" spans="4:10" x14ac:dyDescent="0.2">
      <c r="H66" s="152"/>
      <c r="I66" s="229"/>
      <c r="J66" s="4"/>
    </row>
    <row r="67" spans="4:10" x14ac:dyDescent="0.2">
      <c r="H67" s="152"/>
      <c r="I67" s="229"/>
      <c r="J67" s="4"/>
    </row>
    <row r="68" spans="4:10" x14ac:dyDescent="0.2">
      <c r="H68" s="152"/>
      <c r="I68" s="229"/>
      <c r="J68" s="4"/>
    </row>
    <row r="69" spans="4:10" x14ac:dyDescent="0.2">
      <c r="H69" s="152"/>
      <c r="I69" s="229"/>
      <c r="J69" s="4"/>
    </row>
    <row r="70" spans="4:10" x14ac:dyDescent="0.2">
      <c r="H70" s="152"/>
      <c r="I70" s="229"/>
      <c r="J70" s="4"/>
    </row>
    <row r="71" spans="4:10" x14ac:dyDescent="0.2">
      <c r="H71" s="152"/>
      <c r="I71" s="229"/>
      <c r="J71" s="4"/>
    </row>
    <row r="72" spans="4:10" x14ac:dyDescent="0.2">
      <c r="H72" s="152"/>
      <c r="I72" s="229"/>
      <c r="J72" s="4"/>
    </row>
    <row r="73" spans="4:10" x14ac:dyDescent="0.2">
      <c r="H73" s="152"/>
      <c r="I73" s="229"/>
      <c r="J73" s="4"/>
    </row>
    <row r="74" spans="4:10" x14ac:dyDescent="0.2">
      <c r="H74" s="152"/>
      <c r="I74" s="229"/>
      <c r="J74" s="4"/>
    </row>
    <row r="75" spans="4:10" x14ac:dyDescent="0.2">
      <c r="H75" s="152"/>
      <c r="I75" s="229"/>
      <c r="J75" s="4"/>
    </row>
    <row r="76" spans="4:10" x14ac:dyDescent="0.2">
      <c r="H76" s="152"/>
      <c r="I76" s="229"/>
      <c r="J76" s="4"/>
    </row>
    <row r="77" spans="4:10" x14ac:dyDescent="0.2">
      <c r="H77" s="152"/>
      <c r="I77" s="229"/>
      <c r="J77" s="4"/>
    </row>
  </sheetData>
  <mergeCells count="6">
    <mergeCell ref="C4:D4"/>
    <mergeCell ref="G4:H4"/>
    <mergeCell ref="C11:F11"/>
    <mergeCell ref="G11:J11"/>
    <mergeCell ref="B1:C1"/>
    <mergeCell ref="B2:C2"/>
  </mergeCells>
  <conditionalFormatting sqref="A13 A29 A46">
    <cfRule type="expression" dxfId="84" priority="81" stopIfTrue="1">
      <formula>$A13="O"</formula>
    </cfRule>
    <cfRule type="expression" dxfId="83" priority="82" stopIfTrue="1">
      <formula>$A13="S"</formula>
    </cfRule>
  </conditionalFormatting>
  <conditionalFormatting sqref="A13 A29 A46">
    <cfRule type="expression" dxfId="82" priority="83">
      <formula>$A13="O"</formula>
    </cfRule>
    <cfRule type="expression" dxfId="81" priority="84">
      <formula>$A13="S"</formula>
    </cfRule>
    <cfRule type="expression" dxfId="80" priority="85">
      <formula>$A13="G"</formula>
    </cfRule>
  </conditionalFormatting>
  <conditionalFormatting sqref="A21:A25 A14:A17">
    <cfRule type="expression" dxfId="79" priority="76" stopIfTrue="1">
      <formula>$A14="O"</formula>
    </cfRule>
    <cfRule type="expression" dxfId="78" priority="77" stopIfTrue="1">
      <formula>$A14="S"</formula>
    </cfRule>
  </conditionalFormatting>
  <conditionalFormatting sqref="A21:A25 A14:A17">
    <cfRule type="expression" dxfId="77" priority="78">
      <formula>$A14="O"</formula>
    </cfRule>
    <cfRule type="expression" dxfId="76" priority="79">
      <formula>$A14="S"</formula>
    </cfRule>
    <cfRule type="expression" dxfId="75" priority="80">
      <formula>$A14="G"</formula>
    </cfRule>
  </conditionalFormatting>
  <conditionalFormatting sqref="A18">
    <cfRule type="expression" dxfId="74" priority="71" stopIfTrue="1">
      <formula>$A18="O"</formula>
    </cfRule>
    <cfRule type="expression" dxfId="73" priority="72" stopIfTrue="1">
      <formula>$A18="S"</formula>
    </cfRule>
  </conditionalFormatting>
  <conditionalFormatting sqref="A18">
    <cfRule type="expression" dxfId="72" priority="73">
      <formula>$A18="O"</formula>
    </cfRule>
    <cfRule type="expression" dxfId="71" priority="74">
      <formula>$A18="S"</formula>
    </cfRule>
    <cfRule type="expression" dxfId="70" priority="75">
      <formula>$A18="G"</formula>
    </cfRule>
  </conditionalFormatting>
  <conditionalFormatting sqref="A19">
    <cfRule type="expression" dxfId="69" priority="66" stopIfTrue="1">
      <formula>$A19="O"</formula>
    </cfRule>
    <cfRule type="expression" dxfId="68" priority="67" stopIfTrue="1">
      <formula>$A19="S"</formula>
    </cfRule>
  </conditionalFormatting>
  <conditionalFormatting sqref="A19">
    <cfRule type="expression" dxfId="67" priority="68">
      <formula>$A19="O"</formula>
    </cfRule>
    <cfRule type="expression" dxfId="66" priority="69">
      <formula>$A19="S"</formula>
    </cfRule>
    <cfRule type="expression" dxfId="65" priority="70">
      <formula>$A19="G"</formula>
    </cfRule>
  </conditionalFormatting>
  <conditionalFormatting sqref="A20">
    <cfRule type="expression" dxfId="64" priority="61" stopIfTrue="1">
      <formula>$A20="O"</formula>
    </cfRule>
    <cfRule type="expression" dxfId="63" priority="62" stopIfTrue="1">
      <formula>$A20="S"</formula>
    </cfRule>
  </conditionalFormatting>
  <conditionalFormatting sqref="A20">
    <cfRule type="expression" dxfId="62" priority="63">
      <formula>$A20="O"</formula>
    </cfRule>
    <cfRule type="expression" dxfId="61" priority="64">
      <formula>$A20="S"</formula>
    </cfRule>
    <cfRule type="expression" dxfId="60" priority="65">
      <formula>$A20="G"</formula>
    </cfRule>
  </conditionalFormatting>
  <conditionalFormatting sqref="A26">
    <cfRule type="expression" dxfId="59" priority="56" stopIfTrue="1">
      <formula>$A26="O"</formula>
    </cfRule>
    <cfRule type="expression" dxfId="58" priority="57" stopIfTrue="1">
      <formula>$A26="S"</formula>
    </cfRule>
  </conditionalFormatting>
  <conditionalFormatting sqref="A26">
    <cfRule type="expression" dxfId="57" priority="58">
      <formula>$A26="O"</formula>
    </cfRule>
    <cfRule type="expression" dxfId="56" priority="59">
      <formula>$A26="S"</formula>
    </cfRule>
    <cfRule type="expression" dxfId="55" priority="60">
      <formula>$A26="G"</formula>
    </cfRule>
  </conditionalFormatting>
  <conditionalFormatting sqref="A27">
    <cfRule type="expression" dxfId="54" priority="51" stopIfTrue="1">
      <formula>$A27="O"</formula>
    </cfRule>
    <cfRule type="expression" dxfId="53" priority="52" stopIfTrue="1">
      <formula>$A27="S"</formula>
    </cfRule>
  </conditionalFormatting>
  <conditionalFormatting sqref="A27">
    <cfRule type="expression" dxfId="52" priority="53">
      <formula>$A27="O"</formula>
    </cfRule>
    <cfRule type="expression" dxfId="51" priority="54">
      <formula>$A27="S"</formula>
    </cfRule>
    <cfRule type="expression" dxfId="50" priority="55">
      <formula>$A27="G"</formula>
    </cfRule>
  </conditionalFormatting>
  <conditionalFormatting sqref="A28">
    <cfRule type="expression" dxfId="49" priority="46" stopIfTrue="1">
      <formula>$A28="O"</formula>
    </cfRule>
    <cfRule type="expression" dxfId="48" priority="47" stopIfTrue="1">
      <formula>$A28="S"</formula>
    </cfRule>
  </conditionalFormatting>
  <conditionalFormatting sqref="A28">
    <cfRule type="expression" dxfId="47" priority="48">
      <formula>$A28="O"</formula>
    </cfRule>
    <cfRule type="expression" dxfId="46" priority="49">
      <formula>$A28="S"</formula>
    </cfRule>
    <cfRule type="expression" dxfId="45" priority="50">
      <formula>$A28="G"</formula>
    </cfRule>
  </conditionalFormatting>
  <conditionalFormatting sqref="A30 A33 A36:A42">
    <cfRule type="expression" dxfId="44" priority="41" stopIfTrue="1">
      <formula>$A30="O"</formula>
    </cfRule>
    <cfRule type="expression" dxfId="43" priority="42" stopIfTrue="1">
      <formula>$A30="S"</formula>
    </cfRule>
  </conditionalFormatting>
  <conditionalFormatting sqref="A30 A33 A36:A42">
    <cfRule type="expression" dxfId="42" priority="43">
      <formula>$A30="O"</formula>
    </cfRule>
    <cfRule type="expression" dxfId="41" priority="44">
      <formula>$A30="S"</formula>
    </cfRule>
    <cfRule type="expression" dxfId="40" priority="45">
      <formula>$A30="G"</formula>
    </cfRule>
  </conditionalFormatting>
  <conditionalFormatting sqref="A31">
    <cfRule type="expression" dxfId="39" priority="36" stopIfTrue="1">
      <formula>$A31="O"</formula>
    </cfRule>
    <cfRule type="expression" dxfId="38" priority="37" stopIfTrue="1">
      <formula>$A31="S"</formula>
    </cfRule>
  </conditionalFormatting>
  <conditionalFormatting sqref="A31">
    <cfRule type="expression" dxfId="37" priority="38">
      <formula>$A31="O"</formula>
    </cfRule>
    <cfRule type="expression" dxfId="36" priority="39">
      <formula>$A31="S"</formula>
    </cfRule>
    <cfRule type="expression" dxfId="35" priority="40">
      <formula>$A31="G"</formula>
    </cfRule>
  </conditionalFormatting>
  <conditionalFormatting sqref="A32">
    <cfRule type="expression" dxfId="34" priority="31" stopIfTrue="1">
      <formula>$A32="O"</formula>
    </cfRule>
    <cfRule type="expression" dxfId="33" priority="32" stopIfTrue="1">
      <formula>$A32="S"</formula>
    </cfRule>
  </conditionalFormatting>
  <conditionalFormatting sqref="A32">
    <cfRule type="expression" dxfId="32" priority="33">
      <formula>$A32="O"</formula>
    </cfRule>
    <cfRule type="expression" dxfId="31" priority="34">
      <formula>$A32="S"</formula>
    </cfRule>
    <cfRule type="expression" dxfId="30" priority="35">
      <formula>$A32="G"</formula>
    </cfRule>
  </conditionalFormatting>
  <conditionalFormatting sqref="A34">
    <cfRule type="expression" dxfId="29" priority="26" stopIfTrue="1">
      <formula>$A34="O"</formula>
    </cfRule>
    <cfRule type="expression" dxfId="28" priority="27" stopIfTrue="1">
      <formula>$A34="S"</formula>
    </cfRule>
  </conditionalFormatting>
  <conditionalFormatting sqref="A34">
    <cfRule type="expression" dxfId="27" priority="28">
      <formula>$A34="O"</formula>
    </cfRule>
    <cfRule type="expression" dxfId="26" priority="29">
      <formula>$A34="S"</formula>
    </cfRule>
    <cfRule type="expression" dxfId="25" priority="30">
      <formula>$A34="G"</formula>
    </cfRule>
  </conditionalFormatting>
  <conditionalFormatting sqref="A35">
    <cfRule type="expression" dxfId="24" priority="21" stopIfTrue="1">
      <formula>$A35="O"</formula>
    </cfRule>
    <cfRule type="expression" dxfId="23" priority="22" stopIfTrue="1">
      <formula>$A35="S"</formula>
    </cfRule>
  </conditionalFormatting>
  <conditionalFormatting sqref="A35">
    <cfRule type="expression" dxfId="22" priority="23">
      <formula>$A35="O"</formula>
    </cfRule>
    <cfRule type="expression" dxfId="21" priority="24">
      <formula>$A35="S"</formula>
    </cfRule>
    <cfRule type="expression" dxfId="20" priority="25">
      <formula>$A35="G"</formula>
    </cfRule>
  </conditionalFormatting>
  <conditionalFormatting sqref="A43">
    <cfRule type="expression" dxfId="19" priority="16" stopIfTrue="1">
      <formula>$A43="O"</formula>
    </cfRule>
    <cfRule type="expression" dxfId="18" priority="17" stopIfTrue="1">
      <formula>$A43="S"</formula>
    </cfRule>
  </conditionalFormatting>
  <conditionalFormatting sqref="A43">
    <cfRule type="expression" dxfId="17" priority="18">
      <formula>$A43="O"</formula>
    </cfRule>
    <cfRule type="expression" dxfId="16" priority="19">
      <formula>$A43="S"</formula>
    </cfRule>
    <cfRule type="expression" dxfId="15" priority="20">
      <formula>$A43="G"</formula>
    </cfRule>
  </conditionalFormatting>
  <conditionalFormatting sqref="A47:A59">
    <cfRule type="expression" dxfId="14" priority="11" stopIfTrue="1">
      <formula>$A47="O"</formula>
    </cfRule>
    <cfRule type="expression" dxfId="13" priority="12" stopIfTrue="1">
      <formula>$A47="S"</formula>
    </cfRule>
  </conditionalFormatting>
  <conditionalFormatting sqref="A47:A59">
    <cfRule type="expression" dxfId="12" priority="13">
      <formula>$A47="O"</formula>
    </cfRule>
    <cfRule type="expression" dxfId="11" priority="14">
      <formula>$A47="S"</formula>
    </cfRule>
    <cfRule type="expression" dxfId="10" priority="15">
      <formula>$A47="G"</formula>
    </cfRule>
  </conditionalFormatting>
  <conditionalFormatting sqref="A44">
    <cfRule type="expression" dxfId="9" priority="6" stopIfTrue="1">
      <formula>$A44="O"</formula>
    </cfRule>
    <cfRule type="expression" dxfId="8" priority="7" stopIfTrue="1">
      <formula>$A44="S"</formula>
    </cfRule>
  </conditionalFormatting>
  <conditionalFormatting sqref="A44">
    <cfRule type="expression" dxfId="7" priority="8">
      <formula>$A44="O"</formula>
    </cfRule>
    <cfRule type="expression" dxfId="6" priority="9">
      <formula>$A44="S"</formula>
    </cfRule>
    <cfRule type="expression" dxfId="5" priority="10">
      <formula>$A44="G"</formula>
    </cfRule>
  </conditionalFormatting>
  <conditionalFormatting sqref="A45">
    <cfRule type="expression" dxfId="4" priority="1" stopIfTrue="1">
      <formula>$A45="O"</formula>
    </cfRule>
    <cfRule type="expression" dxfId="3" priority="2" stopIfTrue="1">
      <formula>$A45="S"</formula>
    </cfRule>
  </conditionalFormatting>
  <conditionalFormatting sqref="A45">
    <cfRule type="expression" dxfId="2" priority="3">
      <formula>$A45="O"</formula>
    </cfRule>
    <cfRule type="expression" dxfId="1" priority="4">
      <formula>$A45="S"</formula>
    </cfRule>
    <cfRule type="expression" dxfId="0" priority="5">
      <formula>$A45="G"</formula>
    </cfRule>
  </conditionalFormatting>
  <pageMargins left="0.7" right="0.7" top="0.75" bottom="0.75" header="0.3" footer="0.3"/>
  <pageSetup paperSize="5" scale="43" fitToHeight="0" orientation="landscape" r:id="rId1"/>
  <headerFooter>
    <oddHeader>&amp;C&amp;"Arial,Bold"&amp;14&amp;UComprehensive Strategic Plan Summary
&amp;"Arial,Regular"&amp;12&amp;U(Study Step 1: Agency Legal Directives, Plan and Resources; and Study Step 2: Performance)</oddHeader>
    <oddFooter>&amp;RThe contents of this chart are considered sworn testimony from the Agency Director.</oddFooter>
  </headerFooter>
  <rowBreaks count="2" manualBreakCount="2">
    <brk id="28" max="16383" man="1"/>
    <brk id="4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'[1]Drop Down Options'!#REF!</xm:f>
          </x14:formula1>
          <xm:sqref>N14 N29 N46:N47</xm:sqref>
        </x14:dataValidation>
        <x14:dataValidation type="list" allowBlank="1" showInputMessage="1" showErrorMessage="1">
          <x14:formula1>
            <xm:f>'Drop Down Options'!$C$23:$C$24</xm:f>
          </x14:formula1>
          <xm:sqref>N15:N28 N30:N45 N48:N59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9"/>
  <sheetViews>
    <sheetView topLeftCell="A9" workbookViewId="0">
      <selection activeCell="E25" sqref="E25"/>
    </sheetView>
  </sheetViews>
  <sheetFormatPr defaultColWidth="9.140625" defaultRowHeight="12.75" x14ac:dyDescent="0.2"/>
  <cols>
    <col min="1" max="1" width="44" style="115" bestFit="1" customWidth="1"/>
    <col min="2" max="2" width="9.140625" style="115"/>
    <col min="3" max="3" width="36.140625" style="115" customWidth="1"/>
    <col min="4" max="4" width="9.140625" style="115"/>
    <col min="5" max="5" width="37.42578125" style="115" customWidth="1"/>
    <col min="6" max="16384" width="9.140625" style="115"/>
  </cols>
  <sheetData>
    <row r="1" spans="1:5" x14ac:dyDescent="0.2">
      <c r="A1" s="114" t="s">
        <v>217</v>
      </c>
      <c r="C1" s="114" t="s">
        <v>218</v>
      </c>
      <c r="E1" s="114" t="s">
        <v>251</v>
      </c>
    </row>
    <row r="2" spans="1:5" x14ac:dyDescent="0.2">
      <c r="A2" s="116" t="s">
        <v>17</v>
      </c>
      <c r="C2" s="116" t="s">
        <v>219</v>
      </c>
      <c r="E2" s="116" t="s">
        <v>250</v>
      </c>
    </row>
    <row r="3" spans="1:5" x14ac:dyDescent="0.2">
      <c r="A3" s="115" t="s">
        <v>11</v>
      </c>
      <c r="C3" s="115" t="s">
        <v>220</v>
      </c>
      <c r="E3" s="115" t="s">
        <v>14</v>
      </c>
    </row>
    <row r="4" spans="1:5" x14ac:dyDescent="0.2">
      <c r="A4" s="115" t="s">
        <v>12</v>
      </c>
      <c r="C4" s="115" t="s">
        <v>221</v>
      </c>
      <c r="E4" s="115" t="s">
        <v>15</v>
      </c>
    </row>
    <row r="5" spans="1:5" x14ac:dyDescent="0.2">
      <c r="C5" s="115" t="s">
        <v>222</v>
      </c>
      <c r="E5" s="115" t="s">
        <v>258</v>
      </c>
    </row>
    <row r="6" spans="1:5" x14ac:dyDescent="0.2">
      <c r="A6" s="116" t="s">
        <v>18</v>
      </c>
    </row>
    <row r="7" spans="1:5" x14ac:dyDescent="0.2">
      <c r="A7" s="115" t="s">
        <v>223</v>
      </c>
      <c r="C7" s="117" t="s">
        <v>224</v>
      </c>
      <c r="E7" s="116" t="s">
        <v>252</v>
      </c>
    </row>
    <row r="8" spans="1:5" x14ac:dyDescent="0.2">
      <c r="A8" s="115" t="s">
        <v>225</v>
      </c>
      <c r="C8" s="98" t="s">
        <v>2</v>
      </c>
      <c r="E8" s="115" t="s">
        <v>14</v>
      </c>
    </row>
    <row r="9" spans="1:5" x14ac:dyDescent="0.2">
      <c r="A9" s="115" t="s">
        <v>226</v>
      </c>
      <c r="C9" s="98" t="s">
        <v>3</v>
      </c>
      <c r="E9" s="115" t="s">
        <v>15</v>
      </c>
    </row>
    <row r="10" spans="1:5" x14ac:dyDescent="0.2">
      <c r="C10" s="98" t="s">
        <v>4</v>
      </c>
      <c r="E10" s="115" t="s">
        <v>258</v>
      </c>
    </row>
    <row r="11" spans="1:5" x14ac:dyDescent="0.2">
      <c r="A11" s="116" t="s">
        <v>227</v>
      </c>
      <c r="C11" s="98" t="s">
        <v>13</v>
      </c>
    </row>
    <row r="12" spans="1:5" x14ac:dyDescent="0.2">
      <c r="A12" s="115" t="s">
        <v>14</v>
      </c>
      <c r="E12" s="116" t="s">
        <v>253</v>
      </c>
    </row>
    <row r="13" spans="1:5" x14ac:dyDescent="0.2">
      <c r="A13" s="115" t="s">
        <v>15</v>
      </c>
      <c r="C13" s="117" t="s">
        <v>228</v>
      </c>
      <c r="E13" s="115" t="s">
        <v>14</v>
      </c>
    </row>
    <row r="14" spans="1:5" x14ac:dyDescent="0.2">
      <c r="C14" s="98" t="s">
        <v>10</v>
      </c>
      <c r="E14" s="115" t="s">
        <v>15</v>
      </c>
    </row>
    <row r="15" spans="1:5" x14ac:dyDescent="0.2">
      <c r="A15" s="116" t="s">
        <v>229</v>
      </c>
      <c r="C15" s="98" t="s">
        <v>260</v>
      </c>
      <c r="E15" s="115" t="s">
        <v>258</v>
      </c>
    </row>
    <row r="16" spans="1:5" x14ac:dyDescent="0.2">
      <c r="A16" s="115" t="s">
        <v>241</v>
      </c>
      <c r="C16" s="98" t="s">
        <v>261</v>
      </c>
    </row>
    <row r="17" spans="1:5" x14ac:dyDescent="0.2">
      <c r="A17" s="115" t="s">
        <v>230</v>
      </c>
      <c r="C17" s="115" t="s">
        <v>262</v>
      </c>
      <c r="E17" s="116" t="s">
        <v>254</v>
      </c>
    </row>
    <row r="18" spans="1:5" x14ac:dyDescent="0.2">
      <c r="A18" s="115" t="s">
        <v>231</v>
      </c>
      <c r="C18" s="115" t="s">
        <v>263</v>
      </c>
      <c r="E18" s="115" t="s">
        <v>255</v>
      </c>
    </row>
    <row r="19" spans="1:5" x14ac:dyDescent="0.2">
      <c r="A19" s="115" t="s">
        <v>15</v>
      </c>
      <c r="E19" s="115" t="s">
        <v>256</v>
      </c>
    </row>
    <row r="20" spans="1:5" x14ac:dyDescent="0.2">
      <c r="E20" s="115" t="s">
        <v>257</v>
      </c>
    </row>
    <row r="21" spans="1:5" x14ac:dyDescent="0.2">
      <c r="A21" s="114" t="s">
        <v>232</v>
      </c>
      <c r="C21" s="114" t="s">
        <v>236</v>
      </c>
      <c r="E21" s="115" t="s">
        <v>258</v>
      </c>
    </row>
    <row r="22" spans="1:5" x14ac:dyDescent="0.2">
      <c r="A22" s="116" t="s">
        <v>233</v>
      </c>
      <c r="C22" s="118" t="s">
        <v>237</v>
      </c>
    </row>
    <row r="23" spans="1:5" x14ac:dyDescent="0.2">
      <c r="A23" s="115" t="s">
        <v>14</v>
      </c>
      <c r="C23" s="119" t="s">
        <v>14</v>
      </c>
    </row>
    <row r="24" spans="1:5" x14ac:dyDescent="0.2">
      <c r="A24" s="115" t="s">
        <v>15</v>
      </c>
      <c r="C24" s="119" t="s">
        <v>15</v>
      </c>
    </row>
    <row r="25" spans="1:5" x14ac:dyDescent="0.2">
      <c r="C25" s="119"/>
    </row>
    <row r="26" spans="1:5" x14ac:dyDescent="0.2">
      <c r="A26" s="116" t="s">
        <v>234</v>
      </c>
      <c r="C26" s="119"/>
    </row>
    <row r="27" spans="1:5" x14ac:dyDescent="0.2">
      <c r="A27" s="115" t="s">
        <v>14</v>
      </c>
      <c r="C27" s="118"/>
    </row>
    <row r="28" spans="1:5" x14ac:dyDescent="0.2">
      <c r="A28" s="115" t="s">
        <v>15</v>
      </c>
      <c r="C28" s="120" t="s">
        <v>30</v>
      </c>
    </row>
    <row r="29" spans="1:5" x14ac:dyDescent="0.2">
      <c r="C29" s="119" t="s">
        <v>265</v>
      </c>
    </row>
    <row r="30" spans="1:5" x14ac:dyDescent="0.2">
      <c r="A30" s="116" t="s">
        <v>235</v>
      </c>
      <c r="C30" s="119" t="s">
        <v>266</v>
      </c>
    </row>
    <row r="31" spans="1:5" x14ac:dyDescent="0.2">
      <c r="A31" s="115" t="s">
        <v>14</v>
      </c>
      <c r="C31" s="119"/>
    </row>
    <row r="32" spans="1:5" x14ac:dyDescent="0.2">
      <c r="A32" s="115" t="s">
        <v>15</v>
      </c>
      <c r="C32" s="120" t="s">
        <v>49</v>
      </c>
    </row>
    <row r="33" spans="1:3" x14ac:dyDescent="0.2">
      <c r="C33" s="119" t="s">
        <v>11</v>
      </c>
    </row>
    <row r="34" spans="1:3" x14ac:dyDescent="0.2">
      <c r="A34" s="116" t="s">
        <v>238</v>
      </c>
      <c r="C34" s="119" t="s">
        <v>12</v>
      </c>
    </row>
    <row r="35" spans="1:3" x14ac:dyDescent="0.2">
      <c r="A35" s="115" t="s">
        <v>14</v>
      </c>
      <c r="C35" s="119" t="s">
        <v>267</v>
      </c>
    </row>
    <row r="36" spans="1:3" x14ac:dyDescent="0.2">
      <c r="A36" s="115" t="s">
        <v>15</v>
      </c>
      <c r="C36" s="119"/>
    </row>
    <row r="37" spans="1:3" ht="63.75" x14ac:dyDescent="0.2">
      <c r="C37" s="120" t="s">
        <v>176</v>
      </c>
    </row>
    <row r="38" spans="1:3" x14ac:dyDescent="0.2">
      <c r="A38" s="116" t="s">
        <v>239</v>
      </c>
      <c r="C38" s="119" t="s">
        <v>268</v>
      </c>
    </row>
    <row r="39" spans="1:3" x14ac:dyDescent="0.2">
      <c r="A39" s="115" t="s">
        <v>14</v>
      </c>
      <c r="C39" s="119" t="s">
        <v>269</v>
      </c>
    </row>
    <row r="40" spans="1:3" x14ac:dyDescent="0.2">
      <c r="A40" s="115" t="s">
        <v>15</v>
      </c>
      <c r="C40" s="119"/>
    </row>
    <row r="41" spans="1:3" ht="25.5" x14ac:dyDescent="0.2">
      <c r="C41" s="120" t="s">
        <v>177</v>
      </c>
    </row>
    <row r="42" spans="1:3" x14ac:dyDescent="0.2">
      <c r="A42" s="116" t="s">
        <v>240</v>
      </c>
      <c r="C42" s="119" t="s">
        <v>270</v>
      </c>
    </row>
    <row r="43" spans="1:3" x14ac:dyDescent="0.2">
      <c r="A43" s="115" t="s">
        <v>14</v>
      </c>
      <c r="C43" s="119" t="s">
        <v>271</v>
      </c>
    </row>
    <row r="44" spans="1:3" x14ac:dyDescent="0.2">
      <c r="A44" s="115" t="s">
        <v>15</v>
      </c>
      <c r="C44" s="119"/>
    </row>
    <row r="46" spans="1:3" x14ac:dyDescent="0.2">
      <c r="A46" s="116" t="s">
        <v>242</v>
      </c>
    </row>
    <row r="47" spans="1:3" x14ac:dyDescent="0.2">
      <c r="A47" s="115" t="s">
        <v>243</v>
      </c>
    </row>
    <row r="48" spans="1:3" x14ac:dyDescent="0.2">
      <c r="A48" s="115" t="s">
        <v>244</v>
      </c>
    </row>
    <row r="49" spans="1:1" ht="25.5" x14ac:dyDescent="0.2">
      <c r="A49" s="115" t="s">
        <v>245</v>
      </c>
    </row>
  </sheetData>
  <pageMargins left="0.7" right="0.7" top="0.75" bottom="0.75" header="0.3" footer="0.3"/>
  <pageSetup scale="6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Laws</vt:lpstr>
      <vt:lpstr>Deliverables</vt:lpstr>
      <vt:lpstr>Deliverables - Potential Harm</vt:lpstr>
      <vt:lpstr>Organizational Units</vt:lpstr>
      <vt:lpstr>ComprehensiveStrategic Finances</vt:lpstr>
      <vt:lpstr>Performance Measures</vt:lpstr>
      <vt:lpstr>Strategic Plan Summary</vt:lpstr>
      <vt:lpstr>Drop Down Options</vt:lpstr>
      <vt:lpstr>AgencyName</vt:lpstr>
      <vt:lpstr>Eval</vt:lpstr>
      <vt:lpstr>PartnerEntityType</vt:lpstr>
      <vt:lpstr>'ComprehensiveStrategic Finances'!Print_Titles</vt:lpstr>
      <vt:lpstr>Deliverables!Print_Titles</vt:lpstr>
      <vt:lpstr>'Deliverables - Potential Harm'!Print_Titles</vt:lpstr>
      <vt:lpstr>Laws!Print_Titles</vt:lpstr>
      <vt:lpstr>'Organizational Units'!Print_Titles</vt:lpstr>
      <vt:lpstr>'Performance Measures'!Print_Titles</vt:lpstr>
      <vt:lpstr>'Strategic Plan Summary'!Print_Titles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2015-02-27T20:44:14Z</dcterms:created>
  <dcterms:modified xsi:type="dcterms:W3CDTF">2018-05-18T18:08:50Z</dcterms:modified>
</cp:coreProperties>
</file>